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5" windowHeight="5895" activeTab="0"/>
  </bookViews>
  <sheets>
    <sheet name="Суоярвский" sheetId="1" r:id="rId1"/>
  </sheets>
  <definedNames/>
  <calcPr fullCalcOnLoad="1"/>
</workbook>
</file>

<file path=xl/sharedStrings.xml><?xml version="1.0" encoding="utf-8"?>
<sst xmlns="http://schemas.openxmlformats.org/spreadsheetml/2006/main" count="298" uniqueCount="191">
  <si>
    <t>№ п/п</t>
  </si>
  <si>
    <t>Механизмы реализации</t>
  </si>
  <si>
    <t>вне-
бюджетные источники</t>
  </si>
  <si>
    <t xml:space="preserve">средства федераль- ного бюджета </t>
  </si>
  <si>
    <t>в том числе:</t>
  </si>
  <si>
    <t xml:space="preserve">Планируемые объемы и источники финансового обеспечения </t>
  </si>
  <si>
    <t>Наименование мероприятия</t>
  </si>
  <si>
    <t xml:space="preserve">Ответственные исполнители </t>
  </si>
  <si>
    <t>всего,
  млн. рублей</t>
  </si>
  <si>
    <t xml:space="preserve">Здравоохранение </t>
  </si>
  <si>
    <t>Социальная защита</t>
  </si>
  <si>
    <t>Планируе-мый срок исполне-  ния (месяц, год)</t>
  </si>
  <si>
    <t>Поиск источников финансирования</t>
  </si>
  <si>
    <t>2016-2020</t>
  </si>
  <si>
    <t>2017-2020</t>
  </si>
  <si>
    <t>2017-2018</t>
  </si>
  <si>
    <t>Культура</t>
  </si>
  <si>
    <t>Итого по разделу "Здравоохранение"</t>
  </si>
  <si>
    <t>Образование</t>
  </si>
  <si>
    <t>Итого по разделу "Образование"</t>
  </si>
  <si>
    <t>Итого по разделу "Культура"</t>
  </si>
  <si>
    <t>Итого по разделу "Социальная защита"</t>
  </si>
  <si>
    <t>2014-2017</t>
  </si>
  <si>
    <t>Физическая культура и спорт</t>
  </si>
  <si>
    <t>Итого по разделу "Физическая культура и спорт"</t>
  </si>
  <si>
    <t>Развитие информационно - коммуникационных технологий</t>
  </si>
  <si>
    <t>План мероприятий («дорожная карта») по организации предоставления государственных и муниципальных услуг по принципу «одного окна» в Республике Карелия на 2014-2015 годы</t>
  </si>
  <si>
    <t>ОАО «Ростелеком»</t>
  </si>
  <si>
    <t>Трехстороннее  Соглашение между Минкомсвязью России, Правительством Республики Карелия, ОАО «Ростелеком» о сотрудничестве в сфере реализации инвестиционных проектов на территории Республики Карелия</t>
  </si>
  <si>
    <t>Транспортная инфраструктура</t>
  </si>
  <si>
    <t>Государственный комитет Республики Карелия по транспорту</t>
  </si>
  <si>
    <t>Государственная программа «Развитие транспортной системы Республики Карелия на 2014-2020 годы»</t>
  </si>
  <si>
    <t>Расселение многоквартирных домов, признанных в установленном порядке аварийными</t>
  </si>
  <si>
    <t>Строительство и реконструкция объектов коммунальной инфраструктуры, расселение аварийного жилья и капитального ремонта, объекты энергетики и газификации</t>
  </si>
  <si>
    <t>Государственный комитет Республики Карелия по развитию информационно-коммуникационных технологий</t>
  </si>
  <si>
    <t>Итого по разделу "Развитие информационно - коммуникационных технологий"</t>
  </si>
  <si>
    <t>Итого по разделу "Транспортная инфраструктура"</t>
  </si>
  <si>
    <t>Производственная сфера</t>
  </si>
  <si>
    <t>ИТОГО по основной части</t>
  </si>
  <si>
    <t>ИТОГО по аналитической части</t>
  </si>
  <si>
    <t xml:space="preserve">Итого по разделу "Производственная сфера" </t>
  </si>
  <si>
    <t xml:space="preserve">Региональная адресная программа по переселению граждан из аварийного жилищного фонда на 2014-2017 годы, утвержденная постановлением Правительства Республики Карелия от 23 апреля 2014 года № 129-П. </t>
  </si>
  <si>
    <t>Открытие МФЦ в г.Суоярви</t>
  </si>
  <si>
    <t xml:space="preserve">ФЦП "Развитие физической культуры и спорта в Российской Федерации на 2016-2020 годы" </t>
  </si>
  <si>
    <t>Строительство физкультурно-оздоровительного комплекса г. Суоярви</t>
  </si>
  <si>
    <t>Министерство образования Республики Карелия, администрация Суоярвского муниципального района</t>
  </si>
  <si>
    <t>Ремонт фасада здания  муниципального образовательного учреждения дополнительного образования детей «Детская школа искусств» г.Суоярви</t>
  </si>
  <si>
    <t>Капитальный ремонт муниципального дошкольного образовательного учреждения Детский сад №2 «Березка» г.Суоярви</t>
  </si>
  <si>
    <t>Реконструкция здания муниципального казенного учреждения  «Суоярвская централизованная библиотечная система», г. Суоярви, ул. Ленина, д.33</t>
  </si>
  <si>
    <t>Реконструкция здания муниципального общеобразовательного учреждения Лахколампинская средняя общеобразовательная школа</t>
  </si>
  <si>
    <t>Минспорт России, Министерство по делам молодежи, физической культуре и спорту Республики Карелия,  администрация Суоярвского    муниципального района</t>
  </si>
  <si>
    <t>Строительство модульной патолого-анатомической лаборатории в г. Суоярви</t>
  </si>
  <si>
    <t>Министерство здравоохранения и социального развития Республики Карелия, Министерство строительства, жилищно-коммунального хозяйства и энергетики Республики Карелия</t>
  </si>
  <si>
    <t>Ремонт автомобильной дороги Суоярви-Койриноя, км 12 – км 63 (52,3 км), Суоярвский муниципальный район</t>
  </si>
  <si>
    <t xml:space="preserve"> Федеральная целевая программа "Развитие Республики Карелия на период до 2020 года"</t>
  </si>
  <si>
    <t>Минэкономразвития России, Государственный комитет Республики Карелия по обеспечению безопасности и жизнедеятельности населения, Казенное учреждение Республики Карелия "Управление капитального строительства Республики Карелия"</t>
  </si>
  <si>
    <t>Строительство фельдшерско-акушерского пункта в пос. Вешкелецы, Суоярвский муниципальный район</t>
  </si>
  <si>
    <t>Министерство образования Республики Карелия, МОУ Лахколампинская СОШ, Администрация МО «Суоярвский район»</t>
  </si>
  <si>
    <t>2015-2016</t>
  </si>
  <si>
    <t>МОУ «Вешкельская СОШ», администрация Суоярвского муниципального района</t>
  </si>
  <si>
    <t>МОУ ДО"Школа искусств"</t>
  </si>
  <si>
    <t xml:space="preserve">Постановление  20.05.2015 г.   №373   О подготовке муниципальных образовательных организаций Суоярвского района  к новому 2015-2016   учебному году                                                                           </t>
  </si>
  <si>
    <t>Замена оконных блоков МОУ ДО "Школы искусств"  г.Суоярви</t>
  </si>
  <si>
    <t>Муниципальная программа «Развитие образования в Суоярвском районе», утверждена Постановлением администрации МО « Суоярвский район» №472 от 29.06.2015г.</t>
  </si>
  <si>
    <t>Ремонт кровли  над  спортзалом МОУ Вешкельская  средняя общеобразовательная школа</t>
  </si>
  <si>
    <t>МОУ «Поросозерская СОШ», Администрация МО «Суоярвский район»</t>
  </si>
  <si>
    <t xml:space="preserve">Ограждение территории МОУ  Поросозерская средняя общеобразовательная школа </t>
  </si>
  <si>
    <t>Спонсорская помощь</t>
  </si>
  <si>
    <t>Бурение скважины и прокладка водопровода М ОУ Пийтсиекская основная общеобразовательная школа</t>
  </si>
  <si>
    <t>Министерство культуры Республики Карелия, МУК "Суоярвская ЦБС",
администрация Суоярвского  муниципального района</t>
  </si>
  <si>
    <t xml:space="preserve">Постановление  20.05.2015 г.   №373 О подготовке муниципальных образовательных организаций Суоярвского района  к новому 2015-2016 учебному году                                                                              </t>
  </si>
  <si>
    <t>Администрация Суоярвского городского поселения</t>
  </si>
  <si>
    <t>Администрация Найстеньярвского сельского поселения</t>
  </si>
  <si>
    <t>МДОУ №1 «Ёлочка»,  Администрация МО «Суоярвский район»</t>
  </si>
  <si>
    <t>МУК «Суоярвская ЦБС», Администрация МО «Суоярвский район»</t>
  </si>
  <si>
    <t>внебюджетные источники</t>
  </si>
  <si>
    <t>Издание брошюры «Адреса воинской славы района» и электронная  презентация</t>
  </si>
  <si>
    <t>Администрация Суоярвского городского поселения, МБУК «КДЦ»</t>
  </si>
  <si>
    <t>2015- 2016</t>
  </si>
  <si>
    <t xml:space="preserve">пос. Тойвола Установка на территории района точек доступа  при реализации проекта «Устранение цифрового неравенства» </t>
  </si>
  <si>
    <t xml:space="preserve">пос. Суоеки Установка на территории района точек доступа  при реализации проекта «Устранение цифрового неравенства», </t>
  </si>
  <si>
    <t xml:space="preserve">с. Вешкелица Проведение работ по  модернизация первичной транспортной сети, </t>
  </si>
  <si>
    <t>Администрация Вешкельского сельского поселения</t>
  </si>
  <si>
    <t>Администрация Найстенъярвского сельского поселения</t>
  </si>
  <si>
    <t>Индивидуальный предприниматель Воробьев А.А.</t>
  </si>
  <si>
    <t>Администрации поселений</t>
  </si>
  <si>
    <t>Ремонт автомобильных дорог общего пользования местного значения, дворовых территорий и подъездов к многоквартирным домам</t>
  </si>
  <si>
    <t xml:space="preserve">Администрация Лоймольского сельского поселения </t>
  </si>
  <si>
    <t>Администрация Поросозерского сельского поселения</t>
  </si>
  <si>
    <t>Обеспечение пожарной безопасности</t>
  </si>
  <si>
    <t xml:space="preserve">Итого по разделу "Обеспечение пожарной безопасности" </t>
  </si>
  <si>
    <t xml:space="preserve">Обустройство территории МОУ  Поросозерская средняя общеобразовательная школа </t>
  </si>
  <si>
    <t>М ОУ Пийтсиекская основная общеобразовательная школа</t>
  </si>
  <si>
    <t xml:space="preserve">Поиск источников финансирования Муниципальная программа «Развитие образования в Суоярвском районе», утверждена Постановлением администрации МО « Суоярвский район» №472 от 29.06.2015г.    </t>
  </si>
  <si>
    <t>Итого по разделу "Благоустройство территории"</t>
  </si>
  <si>
    <t xml:space="preserve">п. Леппясюрья Установка на территории района точек доступа  при реализации проекта «Устранение цифрового неравенства», </t>
  </si>
  <si>
    <t>Развитие деятельности этнокультурного центра «Вешкелюс» (ремонт здания, приобретение мебели, аппаратуры;внутренняя отделка помещения</t>
  </si>
  <si>
    <t xml:space="preserve">ОСНОВНАЯ ЧАСТЬ </t>
  </si>
  <si>
    <t xml:space="preserve">Устройство уличного освещения вдоль дорог регионального значения Вешкельского сельского поселения, Поросозерского сельского поселения </t>
  </si>
  <si>
    <t>Государственный комитет по транспорту Республики Карелия, казенное учреждение Республики Карелия "Управление автомобильных дорог Республики Карелия"</t>
  </si>
  <si>
    <t>Информация о ходе реализации</t>
  </si>
  <si>
    <t>мероприятие выполнено</t>
  </si>
  <si>
    <t xml:space="preserve"> Программа поддержки местных инициатив на 2016 г.</t>
  </si>
  <si>
    <t>Программа поддержки местных инициатив на 2016 г.</t>
  </si>
  <si>
    <t>МУК "Суоярвская ЦБС"</t>
  </si>
  <si>
    <t>Ремонт здания Дома культуры  п. Пийтсиеки (замена полов, ремонт кровли, электропроводки)</t>
  </si>
  <si>
    <t xml:space="preserve">Ремонт Дома культуры п. Лахколампи (облицовка, утепление фасада, </t>
  </si>
  <si>
    <t>Капитальный ремонт спортивной площадки в п. Поросозеро</t>
  </si>
  <si>
    <t>Администрация МО «Суоярвский район» Администрация Вешкельского сельского поселения</t>
  </si>
  <si>
    <t>Посадка деревьев и благоустройство социальных объектов, улиц</t>
  </si>
  <si>
    <t>Администрация района, поселений, образовательные организации</t>
  </si>
  <si>
    <t>Устройство 2 эвакуационных выходов МДОУ Детский сад №1 "Елочка"</t>
  </si>
  <si>
    <t>Ремонт кровли МДОУ Детский сад №1 "Елочка"</t>
  </si>
  <si>
    <t>Обновление парка автомобилей скорой медицинской помощи ГБУЗ «Суоярвская центральная районная больница»</t>
  </si>
  <si>
    <t>Закон Республики Карелия от 24.12.2015 года № 1968-ЗРК "О бюджете Республики Карелия на 2016 год", приказ Министерства здравоохранения и социального развития Республики Карелия от 28.12.2015 года № 2523</t>
  </si>
  <si>
    <t>Министерство здравоохранения Республики Карелия,  ГБУЗ «Суоярвская центральная районная больница»</t>
  </si>
  <si>
    <t>Адресная инвестиционная программа Республики Карелия на 2016 год</t>
  </si>
  <si>
    <t>Министерство здравоохранения Республики Карелия, Министерство строительства, жилищно-коммунального хозяйства и энергетики Республики Карелия</t>
  </si>
  <si>
    <t>Реализация мероприятий государственной программы Республики Карелия "Доступная среда в Республике Карелия" на 2016-2020 годы</t>
  </si>
  <si>
    <t>Государственная программа Республики Карелия «Доступная среда в Республике Карелия» на 2016-2020 годы, утвержденная постановлением Правительства РК от 09.06.2016 № 211-П.</t>
  </si>
  <si>
    <t>Министерство социальной защиты, труда и занятости Республики Карелия, Министерство здравоохранения Республики Карелия, Министерство образования Республики Карелия, Министерство культуры Республики Карелия, Министерство по делам молодежи, физической культуре и спорту  Республики Карелия, Министерство  строительства, жилищно-коммунального хозяйства и энергетики Республики Карелия, Министерство экономического развития и промышленности Республики Карелия, Государственный комитет Республики Карелия по дорожному хозяйству, транспорту и связи</t>
  </si>
  <si>
    <r>
      <t xml:space="preserve">Соглашение от 21 июня 2016 года № 09.G99.25.0064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создание в общеобразовательных организациях, расположенных в сельской местности, условий для занятия физической культурой и спортом на 2016 год  </t>
    </r>
  </si>
  <si>
    <t>Минобрнауки России, Министерство образования Республики Карелия, администрация Суоярвского муниципального района</t>
  </si>
  <si>
    <t>мероприятие выполняется</t>
  </si>
  <si>
    <t>Администрация Лоймольского сельского поселения                                                         МБУ «Социально-культурный центр «Досуг» Лоймольского сельского поселения</t>
  </si>
  <si>
    <t>Устройство уличного освещения вдоль дорог местного значения г. Суоярви, п. Райконкоски, Тойвола, Найстенъярви, ремонт в п. Лахколампи</t>
  </si>
  <si>
    <t>Строительство мостового перехода через р.Тереонкоски на км 105+250 автомобильной дороги Суоярви-Юстозеро-(через Поросозеро)-Медвежьегорск</t>
  </si>
  <si>
    <t>ФЦП «Развитие Республики Карелия на период до 2020 года»</t>
  </si>
  <si>
    <t>Росавтодор, Государственный комитет Республики Карелия по транспорту</t>
  </si>
  <si>
    <t>Устройство временного мостового перехода через р. Кондоя на км 131+690 автомобильной дороги Суоярви-Юстозеро-(через Поросозеро)-Медвежьегорск</t>
  </si>
  <si>
    <t>Строительство пожарных пирсов (5шт.)</t>
  </si>
  <si>
    <r>
      <t xml:space="preserve">Ремонт внутренних помещений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МБУК «КДЦ Суоярвского городского поселения» </t>
    </r>
  </si>
  <si>
    <t>Соглашение от 2016 г. на софинансирование расходных обязательств муниципальных образований на основании Постановления РК от 09.02.2016 г. № 39-П</t>
  </si>
  <si>
    <t>Строительство пожарных водоемов                (2 шт)</t>
  </si>
  <si>
    <t xml:space="preserve"> Администрация Вешкельского сельского поселения, МБУ ЭКЦ «Вешкелюс»</t>
  </si>
  <si>
    <t xml:space="preserve">Ремонт электропроводки и освещения Дома культуры  п. Лоймола </t>
  </si>
  <si>
    <t xml:space="preserve">Ремонт помещения и освещения Дома культуры  п. Пийтсиеки </t>
  </si>
  <si>
    <t>Ремонт помещения Дома культуры п. Леппясюрья (ремонт полов, стен, потолка)</t>
  </si>
  <si>
    <t>Строительство пожарных пирсов (1шт.)</t>
  </si>
  <si>
    <t xml:space="preserve">Ремонт Дома культуры п. Тойвола (обшивка стен, замена электропроводки) </t>
  </si>
  <si>
    <t>Замена оконных блоков, двери МОУ Найстенъярвская средняя общеобразовательная школа</t>
  </si>
  <si>
    <t>Ремонт спортивного зала МОУ Вешкельскаяская средняя общеобразовательная школа</t>
  </si>
  <si>
    <t>МОУ Найстеньярвская СОШ, администрация Суоярвского муниципального района</t>
  </si>
  <si>
    <t xml:space="preserve">Ремонт здания МБУК «Поросозерский Центр досуга» (ремонт крыльца, замена окон, дверных блоков, ремонт потолка, полов) </t>
  </si>
  <si>
    <t>2015-2017</t>
  </si>
  <si>
    <t>Министерство культуры Республики Карелия, Администрация муниципального образования "Суоярвский район", Администрация Лоймольского сельского поселения</t>
  </si>
  <si>
    <t>Министерство культуры Республики Карелия, Администрация муниципального образования "Суоярвский район", Администрация Суоярвского городского поселения сельского поселения</t>
  </si>
  <si>
    <t>Соглашение от 30.05.2016 г. о софинансировании расходных обязательств по сохранению мемориальных, военно-исторических объектов и памятников и о взаимодействии между Министерством культуры РК и Администрацией МО "Суоярвский район"</t>
  </si>
  <si>
    <t>Капитальный ремонт воинского захоронения в г. Суоярви</t>
  </si>
  <si>
    <t>Ремонт и благоустройство Мемориала "Курган славы" в п. Райконкоски</t>
  </si>
  <si>
    <t>Розничная торговля</t>
  </si>
  <si>
    <t>Строительство торгового комплекса в г. Суоярви ул. Победы</t>
  </si>
  <si>
    <t>ИП Балафендиев Н.У.</t>
  </si>
  <si>
    <t>Министерство строительства, ЖКХ и энергетики РК, администрация МО "Суоярвский район", администрации Суоярвского городского поселения, Поросозерского сельского поселения,  Вешкельского сельского поселения, Лоймольского сельского поселения</t>
  </si>
  <si>
    <t>Приобретение цифрового оборудования для кинотеатра "Космос"</t>
  </si>
  <si>
    <t>Ремонт  водонапорной башни в с. Вешкелица</t>
  </si>
  <si>
    <t>Мероприятие реализуется. Выдан градостроительный план земельного участка. Подготовлен участок.</t>
  </si>
  <si>
    <t>В 2016 г.в                 г.Суоярви введен в эксплуатацию 1 дом. Ведется строительство 6 многоквартирных домов.</t>
  </si>
  <si>
    <t>Приобретение автобуса для перевозки детей</t>
  </si>
  <si>
    <t>Соглашение №8573/11/01-18/МО от 24.10.16 г. между Министерством образования Республики Карелия, Администрацией МО "Суоярвский район" и МОУ "Леппясюрьская ООШ" о поставке школьных автобусов</t>
  </si>
  <si>
    <t>Министерство образования Республики Карелия, МОУ «Леппясюрьская ООШ»,  Администрация МО «Суоярвский район»</t>
  </si>
  <si>
    <t>Укрепление материально-технической базы Домов культуры: КДЦ г. Суоярви, МБУ ЭКЦ "Вешкелюс", КДЦ "Досуг" Лоймольского поселения, КДЦ Найстенъярвского поселения</t>
  </si>
  <si>
    <t>МБУК «КДЦ» г. Суоярви, МБУ ЭКЦ «Вешкелюс»,  МБУ «Социально-культурный центр «Досуг» Лоймольского сельского поселения, МБУ Найстенъярвского сельского поселения</t>
  </si>
  <si>
    <t>Устройство искусственного покрытия на спортивной площадке в п. Поросозеро</t>
  </si>
  <si>
    <t>Программа поддержки местных инициатив на 2017 г.</t>
  </si>
  <si>
    <t>Ремонт здания, под размещение спортивной площадки в п. Найстенъярви</t>
  </si>
  <si>
    <t>Установка детской площадки в п. Вешкелица</t>
  </si>
  <si>
    <t>2017 г.</t>
  </si>
  <si>
    <t>внебюджетные источники  - Фонд кино РФ</t>
  </si>
  <si>
    <t>Информация о реализации Плана основных мероприятий по подготовке и проведению 100-летия образования Республики Карелия 
по Суоярвскому муниципальному району в 2016-2017 гг.</t>
  </si>
  <si>
    <t>Обрабатывающие производства</t>
  </si>
  <si>
    <t>Организация производства продуктов питания из лесных пищевых ресурсов</t>
  </si>
  <si>
    <t xml:space="preserve">2016 - 2017 </t>
  </si>
  <si>
    <t>ООО «Мама Карелия"</t>
  </si>
  <si>
    <t>Благоутройство территории</t>
  </si>
  <si>
    <t>Строительство автовокзала в г.Суоярви</t>
  </si>
  <si>
    <t>Итого по разделу "Строительство и реконструкция объектов коммунальной инфраструктуры, расселение аварийного жилья и капитального ремонта, объекты энергетики и газификации"</t>
  </si>
  <si>
    <t>"Благоутройство территории"</t>
  </si>
  <si>
    <t>33</t>
  </si>
  <si>
    <t>36</t>
  </si>
  <si>
    <t>37</t>
  </si>
  <si>
    <t>Ремонт участков автомобильной дороги Петрозаводск-Суоярви, общей протяженностью 10,22 км в Суоярвском районе</t>
  </si>
  <si>
    <t>Государственный комитет по транспорту Республики Карелия, казенное учреждение Республики Карелия "Управление автомобильных дорог Республики Карелия", ЗАО "ВАД"</t>
  </si>
  <si>
    <t>Ремонт участка автомобильной дороги, ведущей к МОУ ДО "Школы искусств" г.Суоярви</t>
  </si>
  <si>
    <t>Реконструкция здания под размещение пожарного депо в с. Вешкелица,ул. Комсомольская, д.11</t>
  </si>
  <si>
    <t>2018-2020</t>
  </si>
  <si>
    <t xml:space="preserve">средства бюджета МО
</t>
  </si>
  <si>
    <t xml:space="preserve">средства бюджета РК </t>
  </si>
  <si>
    <t>АНАЛИТИЧЕСКАЯ  ЧАСТЬ (планируемые мероприятия и мероприятия, источник финансирования по которым не определен)</t>
  </si>
  <si>
    <t>Оформлен градостроительный план земельного участка. Аукцион на разработку ПСД  не состоялся.</t>
  </si>
  <si>
    <t xml:space="preserve">Разработана ПСД на реконструкцию здания МОУ Лахколамписнкая СОШ, в 2017г. планируется проведение госэкспертизы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</si>
</sst>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0"/>
    <numFmt numFmtId="172" formatCode="0.00000"/>
    <numFmt numFmtId="173" formatCode="#,##0.000"/>
    <numFmt numFmtId="174" formatCode="#,##0.00_ ;\-#,##0.00\ "/>
    <numFmt numFmtId="175" formatCode="#,##0.00_р_."/>
    <numFmt numFmtId="176" formatCode="#,##0.0_ ;\-#,##0.0\ "/>
    <numFmt numFmtId="177" formatCode="[$-FC19]d\ mmmm\ yyyy\ &quot;г.&quot;"/>
    <numFmt numFmtId="178" formatCode="_-* #,##0.000_р_._-;\-* #,##0.000_р_._-;_-* &quot;-&quot;??_р_._-;_-@_-"/>
    <numFmt numFmtId="179" formatCode="[$-419]General"/>
    <numFmt numFmtId="180" formatCode="0.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6.4"/>
      <color indexed="10"/>
      <name val="Times New Roman"/>
      <family val="1"/>
    </font>
    <font>
      <sz val="12"/>
      <name val="Andalus"/>
      <family val="1"/>
    </font>
    <font>
      <sz val="11.5"/>
      <name val="Times New Roman"/>
      <family val="1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2" fontId="3" fillId="32" borderId="11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/>
    </xf>
    <xf numFmtId="2" fontId="4" fillId="33" borderId="10" xfId="0" applyNumberFormat="1" applyFont="1" applyFill="1" applyBorder="1" applyAlignment="1">
      <alignment horizontal="center" vertical="top"/>
    </xf>
    <xf numFmtId="2" fontId="2" fillId="2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3" fillId="34" borderId="10" xfId="34" applyFont="1" applyFill="1" applyBorder="1" applyAlignment="1">
      <alignment horizontal="center" vertical="top" wrapText="1"/>
      <protection/>
    </xf>
    <xf numFmtId="0" fontId="2" fillId="32" borderId="0" xfId="0" applyFont="1" applyFill="1" applyBorder="1" applyAlignment="1">
      <alignment horizontal="left" vertical="top" wrapText="1"/>
    </xf>
    <xf numFmtId="0" fontId="3" fillId="35" borderId="10" xfId="34" applyFont="1" applyFill="1" applyBorder="1" applyAlignment="1">
      <alignment horizontal="center" vertical="top" wrapText="1"/>
      <protection/>
    </xf>
    <xf numFmtId="2" fontId="3" fillId="32" borderId="11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32" borderId="0" xfId="0" applyFont="1" applyFill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175" fontId="2" fillId="2" borderId="10" xfId="0" applyNumberFormat="1" applyFont="1" applyFill="1" applyBorder="1" applyAlignment="1">
      <alignment horizontal="center" vertical="top" wrapText="1"/>
    </xf>
    <xf numFmtId="175" fontId="3" fillId="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8" fillId="0" borderId="0" xfId="0" applyFont="1" applyBorder="1" applyAlignment="1">
      <alignment/>
    </xf>
    <xf numFmtId="0" fontId="2" fillId="0" borderId="0" xfId="0" applyFont="1" applyFill="1" applyAlignment="1">
      <alignment horizontal="left" vertical="top"/>
    </xf>
    <xf numFmtId="0" fontId="8" fillId="0" borderId="0" xfId="0" applyFont="1" applyAlignment="1">
      <alignment/>
    </xf>
    <xf numFmtId="0" fontId="8" fillId="32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top" wrapText="1"/>
    </xf>
    <xf numFmtId="0" fontId="3" fillId="34" borderId="11" xfId="34" applyFont="1" applyFill="1" applyBorder="1" applyAlignment="1">
      <alignment horizontal="center" vertical="top" wrapText="1"/>
      <protection/>
    </xf>
    <xf numFmtId="0" fontId="3" fillId="32" borderId="11" xfId="0" applyFont="1" applyFill="1" applyBorder="1" applyAlignment="1">
      <alignment vertical="top" wrapText="1"/>
    </xf>
    <xf numFmtId="0" fontId="3" fillId="34" borderId="12" xfId="34" applyFont="1" applyFill="1" applyBorder="1" applyAlignment="1">
      <alignment horizontal="center" vertical="top" wrapText="1"/>
      <protection/>
    </xf>
    <xf numFmtId="0" fontId="3" fillId="34" borderId="13" xfId="34" applyFont="1" applyFill="1" applyBorder="1" applyAlignment="1">
      <alignment horizontal="center" vertical="top" wrapText="1"/>
      <protection/>
    </xf>
    <xf numFmtId="0" fontId="3" fillId="34" borderId="14" xfId="34" applyFont="1" applyFill="1" applyBorder="1" applyAlignment="1">
      <alignment horizontal="center" vertical="top" wrapText="1"/>
      <protection/>
    </xf>
    <xf numFmtId="0" fontId="3" fillId="34" borderId="15" xfId="34" applyFont="1" applyFill="1" applyBorder="1" applyAlignment="1">
      <alignment horizontal="center" vertical="top" wrapText="1"/>
      <protection/>
    </xf>
    <xf numFmtId="0" fontId="3" fillId="35" borderId="12" xfId="34" applyFont="1" applyFill="1" applyBorder="1" applyAlignment="1">
      <alignment horizontal="center" vertical="top" wrapText="1"/>
      <protection/>
    </xf>
    <xf numFmtId="0" fontId="2" fillId="2" borderId="1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top" wrapText="1"/>
    </xf>
    <xf numFmtId="2" fontId="2" fillId="2" borderId="12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3" fillId="35" borderId="13" xfId="34" applyFont="1" applyFill="1" applyBorder="1" applyAlignment="1">
      <alignment horizontal="center" vertical="top" wrapText="1"/>
      <protection/>
    </xf>
    <xf numFmtId="0" fontId="2" fillId="2" borderId="16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 vertical="top" wrapText="1"/>
    </xf>
    <xf numFmtId="2" fontId="2" fillId="2" borderId="16" xfId="0" applyNumberFormat="1" applyFont="1" applyFill="1" applyBorder="1" applyAlignment="1">
      <alignment horizontal="center" vertical="top" wrapText="1"/>
    </xf>
    <xf numFmtId="0" fontId="2" fillId="35" borderId="10" xfId="34" applyFont="1" applyFill="1" applyBorder="1" applyAlignment="1">
      <alignment horizontal="left" vertical="top" wrapText="1"/>
      <protection/>
    </xf>
    <xf numFmtId="2" fontId="2" fillId="35" borderId="10" xfId="34" applyNumberFormat="1" applyFont="1" applyFill="1" applyBorder="1" applyAlignment="1">
      <alignment horizontal="center" vertical="top" wrapText="1"/>
      <protection/>
    </xf>
    <xf numFmtId="0" fontId="3" fillId="2" borderId="13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2" fontId="2" fillId="2" borderId="18" xfId="0" applyNumberFormat="1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vertical="top"/>
    </xf>
    <xf numFmtId="0" fontId="3" fillId="32" borderId="0" xfId="0" applyFont="1" applyFill="1" applyAlignment="1">
      <alignment horizontal="left" vertical="top"/>
    </xf>
    <xf numFmtId="0" fontId="4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3" fillId="32" borderId="13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2" fillId="2" borderId="13" xfId="0" applyFont="1" applyFill="1" applyBorder="1" applyAlignment="1">
      <alignment horizontal="left" vertical="top"/>
    </xf>
    <xf numFmtId="0" fontId="2" fillId="35" borderId="13" xfId="34" applyFont="1" applyFill="1" applyBorder="1" applyAlignment="1">
      <alignment horizontal="left" vertical="top" wrapText="1"/>
      <protection/>
    </xf>
    <xf numFmtId="0" fontId="3" fillId="2" borderId="13" xfId="0" applyFont="1" applyFill="1" applyBorder="1" applyAlignment="1">
      <alignment vertical="top" wrapText="1"/>
    </xf>
    <xf numFmtId="0" fontId="3" fillId="32" borderId="0" xfId="0" applyFont="1" applyFill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top" wrapText="1"/>
    </xf>
    <xf numFmtId="0" fontId="53" fillId="32" borderId="10" xfId="0" applyFont="1" applyFill="1" applyBorder="1" applyAlignment="1">
      <alignment horizontal="center" vertical="top" wrapText="1"/>
    </xf>
    <xf numFmtId="0" fontId="53" fillId="32" borderId="12" xfId="0" applyFont="1" applyFill="1" applyBorder="1" applyAlignment="1">
      <alignment horizontal="center" vertical="top" wrapText="1"/>
    </xf>
    <xf numFmtId="2" fontId="53" fillId="32" borderId="13" xfId="0" applyNumberFormat="1" applyFon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horizontal="center" vertical="top"/>
    </xf>
    <xf numFmtId="0" fontId="3" fillId="32" borderId="14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justify" vertical="top" wrapText="1"/>
    </xf>
    <xf numFmtId="2" fontId="3" fillId="32" borderId="10" xfId="0" applyNumberFormat="1" applyFont="1" applyFill="1" applyBorder="1" applyAlignment="1">
      <alignment horizontal="center" vertical="top" wrapText="1"/>
    </xf>
    <xf numFmtId="2" fontId="3" fillId="32" borderId="12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/>
    </xf>
    <xf numFmtId="0" fontId="3" fillId="32" borderId="19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/>
    </xf>
    <xf numFmtId="0" fontId="10" fillId="0" borderId="10" xfId="0" applyFont="1" applyBorder="1" applyAlignment="1">
      <alignment horizontal="center" vertical="top" wrapText="1"/>
    </xf>
    <xf numFmtId="0" fontId="3" fillId="0" borderId="10" xfId="34" applyFont="1" applyFill="1" applyBorder="1" applyAlignment="1">
      <alignment horizontal="center" vertical="top" wrapText="1"/>
      <protection/>
    </xf>
    <xf numFmtId="2" fontId="3" fillId="0" borderId="19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center" vertical="top"/>
    </xf>
    <xf numFmtId="2" fontId="2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top" wrapText="1"/>
    </xf>
    <xf numFmtId="168" fontId="3" fillId="32" borderId="12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32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 wrapText="1"/>
    </xf>
    <xf numFmtId="0" fontId="3" fillId="32" borderId="11" xfId="0" applyNumberFormat="1" applyFont="1" applyFill="1" applyBorder="1" applyAlignment="1">
      <alignment vertical="top" wrapText="1"/>
    </xf>
    <xf numFmtId="0" fontId="3" fillId="32" borderId="10" xfId="0" applyNumberFormat="1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32" borderId="10" xfId="0" applyNumberFormat="1" applyFont="1" applyFill="1" applyBorder="1" applyAlignment="1">
      <alignment vertical="top" wrapText="1"/>
    </xf>
    <xf numFmtId="0" fontId="3" fillId="35" borderId="22" xfId="0" applyFont="1" applyFill="1" applyBorder="1" applyAlignment="1">
      <alignment horizontal="left" vertical="top"/>
    </xf>
    <xf numFmtId="0" fontId="3" fillId="32" borderId="0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 vertical="top"/>
    </xf>
    <xf numFmtId="0" fontId="3" fillId="32" borderId="23" xfId="0" applyNumberFormat="1" applyFont="1" applyFill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/>
    </xf>
    <xf numFmtId="0" fontId="3" fillId="32" borderId="0" xfId="0" applyFont="1" applyFill="1" applyAlignment="1">
      <alignment horizontal="center" vertical="top" wrapText="1"/>
    </xf>
    <xf numFmtId="0" fontId="3" fillId="32" borderId="19" xfId="0" applyFont="1" applyFill="1" applyBorder="1" applyAlignment="1">
      <alignment horizontal="center" vertical="top" wrapText="1"/>
    </xf>
    <xf numFmtId="2" fontId="2" fillId="32" borderId="19" xfId="0" applyNumberFormat="1" applyFont="1" applyFill="1" applyBorder="1" applyAlignment="1">
      <alignment horizontal="center" vertical="top" wrapText="1"/>
    </xf>
    <xf numFmtId="169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69" fontId="3" fillId="32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49" fontId="3" fillId="34" borderId="10" xfId="34" applyNumberFormat="1" applyFont="1" applyFill="1" applyBorder="1" applyAlignment="1">
      <alignment horizontal="center" vertical="top" wrapText="1"/>
      <protection/>
    </xf>
    <xf numFmtId="0" fontId="6" fillId="32" borderId="0" xfId="0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2" fontId="2" fillId="36" borderId="10" xfId="0" applyNumberFormat="1" applyFont="1" applyFill="1" applyBorder="1" applyAlignment="1">
      <alignment horizontal="center" vertical="top" wrapText="1"/>
    </xf>
    <xf numFmtId="2" fontId="2" fillId="32" borderId="13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9" fontId="3" fillId="32" borderId="12" xfId="0" applyNumberFormat="1" applyFont="1" applyFill="1" applyBorder="1" applyAlignment="1">
      <alignment horizontal="center" vertical="top" wrapText="1"/>
    </xf>
    <xf numFmtId="2" fontId="2" fillId="32" borderId="12" xfId="0" applyNumberFormat="1" applyFont="1" applyFill="1" applyBorder="1" applyAlignment="1">
      <alignment horizontal="center" vertical="top" wrapText="1"/>
    </xf>
    <xf numFmtId="169" fontId="10" fillId="0" borderId="10" xfId="0" applyNumberFormat="1" applyFont="1" applyBorder="1" applyAlignment="1">
      <alignment horizontal="center" vertical="top" wrapText="1"/>
    </xf>
    <xf numFmtId="169" fontId="3" fillId="32" borderId="10" xfId="0" applyNumberFormat="1" applyFont="1" applyFill="1" applyBorder="1" applyAlignment="1">
      <alignment horizontal="center" vertical="top"/>
    </xf>
    <xf numFmtId="169" fontId="3" fillId="32" borderId="1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3" fontId="4" fillId="33" borderId="12" xfId="0" applyNumberFormat="1" applyFont="1" applyFill="1" applyBorder="1" applyAlignment="1">
      <alignment horizontal="center" vertical="top"/>
    </xf>
    <xf numFmtId="0" fontId="3" fillId="37" borderId="10" xfId="34" applyFont="1" applyFill="1" applyBorder="1" applyAlignment="1">
      <alignment vertical="center" wrapText="1"/>
      <protection/>
    </xf>
    <xf numFmtId="0" fontId="3" fillId="37" borderId="10" xfId="34" applyFont="1" applyFill="1" applyBorder="1" applyAlignment="1">
      <alignment vertical="top" wrapText="1"/>
      <protection/>
    </xf>
    <xf numFmtId="0" fontId="3" fillId="37" borderId="10" xfId="34" applyFont="1" applyFill="1" applyBorder="1" applyAlignment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32" borderId="13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/>
    </xf>
    <xf numFmtId="169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35" borderId="13" xfId="34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32" borderId="11" xfId="0" applyFont="1" applyFill="1" applyBorder="1" applyAlignment="1">
      <alignment horizontal="center" vertical="top"/>
    </xf>
    <xf numFmtId="2" fontId="3" fillId="32" borderId="13" xfId="0" applyNumberFormat="1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37" borderId="10" xfId="34" applyFont="1" applyFill="1" applyBorder="1" applyAlignment="1">
      <alignment horizontal="center" vertical="top" wrapText="1"/>
      <protection/>
    </xf>
    <xf numFmtId="0" fontId="6" fillId="32" borderId="0" xfId="0" applyFont="1" applyFill="1" applyAlignment="1">
      <alignment horizontal="center" vertical="top"/>
    </xf>
    <xf numFmtId="0" fontId="2" fillId="35" borderId="10" xfId="34" applyFont="1" applyFill="1" applyBorder="1" applyAlignment="1">
      <alignment vertical="center" wrapText="1"/>
      <protection/>
    </xf>
    <xf numFmtId="2" fontId="2" fillId="35" borderId="10" xfId="34" applyNumberFormat="1" applyFont="1" applyFill="1" applyBorder="1" applyAlignment="1">
      <alignment horizontal="center" vertical="center" wrapText="1"/>
      <protection/>
    </xf>
    <xf numFmtId="0" fontId="2" fillId="35" borderId="13" xfId="34" applyFont="1" applyFill="1" applyBorder="1" applyAlignment="1">
      <alignment vertical="center" wrapText="1"/>
      <protection/>
    </xf>
    <xf numFmtId="0" fontId="2" fillId="35" borderId="16" xfId="34" applyFont="1" applyFill="1" applyBorder="1" applyAlignment="1">
      <alignment vertical="center" wrapText="1"/>
      <protection/>
    </xf>
    <xf numFmtId="175" fontId="2" fillId="2" borderId="13" xfId="0" applyNumberFormat="1" applyFont="1" applyFill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2" fillId="35" borderId="24" xfId="34" applyFont="1" applyFill="1" applyBorder="1" applyAlignment="1">
      <alignment vertical="center" wrapText="1"/>
      <protection/>
    </xf>
    <xf numFmtId="0" fontId="2" fillId="35" borderId="19" xfId="34" applyFont="1" applyFill="1" applyBorder="1" applyAlignment="1">
      <alignment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25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8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zoomScale="80" zoomScaleNormal="80" zoomScalePageLayoutView="0" workbookViewId="0" topLeftCell="A93">
      <selection activeCell="I95" sqref="I95"/>
    </sheetView>
  </sheetViews>
  <sheetFormatPr defaultColWidth="9.140625" defaultRowHeight="15"/>
  <cols>
    <col min="1" max="1" width="6.28125" style="28" customWidth="1"/>
    <col min="2" max="2" width="25.140625" style="18" customWidth="1"/>
    <col min="3" max="3" width="12.421875" style="18" customWidth="1"/>
    <col min="4" max="4" width="13.28125" style="18" customWidth="1"/>
    <col min="5" max="7" width="9.140625" style="18" customWidth="1"/>
    <col min="8" max="8" width="9.8515625" style="18" bestFit="1" customWidth="1"/>
    <col min="9" max="9" width="19.7109375" style="18" customWidth="1"/>
    <col min="10" max="10" width="24.421875" style="18" customWidth="1"/>
    <col min="11" max="11" width="18.140625" style="18" customWidth="1"/>
    <col min="12" max="16384" width="9.140625" style="18" customWidth="1"/>
  </cols>
  <sheetData>
    <row r="1" spans="1:10" ht="15.75" customHeight="1">
      <c r="A1" s="192" t="s">
        <v>169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5.75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4" spans="1:11" ht="15.75" customHeight="1">
      <c r="A4" s="193" t="s">
        <v>0</v>
      </c>
      <c r="B4" s="196" t="s">
        <v>6</v>
      </c>
      <c r="C4" s="196" t="s">
        <v>11</v>
      </c>
      <c r="D4" s="199" t="s">
        <v>5</v>
      </c>
      <c r="E4" s="200"/>
      <c r="F4" s="200"/>
      <c r="G4" s="200"/>
      <c r="H4" s="201"/>
      <c r="I4" s="196" t="s">
        <v>1</v>
      </c>
      <c r="J4" s="196" t="s">
        <v>7</v>
      </c>
      <c r="K4" s="78"/>
    </row>
    <row r="5" spans="1:11" ht="15.75" customHeight="1">
      <c r="A5" s="194"/>
      <c r="B5" s="197"/>
      <c r="C5" s="197"/>
      <c r="D5" s="202" t="s">
        <v>8</v>
      </c>
      <c r="E5" s="204" t="s">
        <v>4</v>
      </c>
      <c r="F5" s="205"/>
      <c r="G5" s="205"/>
      <c r="H5" s="206"/>
      <c r="I5" s="197"/>
      <c r="J5" s="197"/>
      <c r="K5" s="78"/>
    </row>
    <row r="6" spans="1:11" ht="94.5">
      <c r="A6" s="195"/>
      <c r="B6" s="198"/>
      <c r="C6" s="198"/>
      <c r="D6" s="203"/>
      <c r="E6" s="1" t="s">
        <v>3</v>
      </c>
      <c r="F6" s="1" t="s">
        <v>187</v>
      </c>
      <c r="G6" s="1" t="s">
        <v>186</v>
      </c>
      <c r="H6" s="1" t="s">
        <v>2</v>
      </c>
      <c r="I6" s="198"/>
      <c r="J6" s="198"/>
      <c r="K6" s="44" t="s">
        <v>100</v>
      </c>
    </row>
    <row r="7" spans="1:11" ht="15.75">
      <c r="A7" s="1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77">
        <v>10</v>
      </c>
      <c r="K7" s="78"/>
    </row>
    <row r="8" spans="1:11" ht="15.75" customHeight="1">
      <c r="A8" s="190" t="s">
        <v>97</v>
      </c>
      <c r="B8" s="191"/>
      <c r="C8" s="191"/>
      <c r="D8" s="191"/>
      <c r="E8" s="191"/>
      <c r="F8" s="191"/>
      <c r="G8" s="191"/>
      <c r="H8" s="191"/>
      <c r="I8" s="191"/>
      <c r="J8" s="191"/>
      <c r="K8" s="78"/>
    </row>
    <row r="9" spans="1:11" ht="15.75" customHeight="1">
      <c r="A9" s="183" t="s">
        <v>9</v>
      </c>
      <c r="B9" s="184"/>
      <c r="C9" s="184"/>
      <c r="D9" s="188"/>
      <c r="E9" s="188"/>
      <c r="F9" s="188"/>
      <c r="G9" s="184"/>
      <c r="H9" s="184"/>
      <c r="I9" s="184"/>
      <c r="J9" s="184"/>
      <c r="K9" s="78"/>
    </row>
    <row r="10" spans="1:11" s="38" customFormat="1" ht="112.5" customHeight="1">
      <c r="A10" s="46">
        <v>1</v>
      </c>
      <c r="B10" s="126" t="s">
        <v>113</v>
      </c>
      <c r="C10" s="127">
        <v>2016</v>
      </c>
      <c r="D10" s="128">
        <f>SUM(E10:H10)</f>
        <v>1.6</v>
      </c>
      <c r="E10" s="128">
        <v>0</v>
      </c>
      <c r="F10" s="128">
        <v>1.6</v>
      </c>
      <c r="G10" s="128">
        <v>0</v>
      </c>
      <c r="H10" s="128">
        <v>0</v>
      </c>
      <c r="I10" s="129" t="s">
        <v>114</v>
      </c>
      <c r="J10" s="130" t="s">
        <v>115</v>
      </c>
      <c r="K10" s="19" t="s">
        <v>101</v>
      </c>
    </row>
    <row r="11" spans="1:11" s="38" customFormat="1" ht="141" customHeight="1">
      <c r="A11" s="22">
        <v>2</v>
      </c>
      <c r="B11" s="131" t="s">
        <v>56</v>
      </c>
      <c r="C11" s="127">
        <v>2016</v>
      </c>
      <c r="D11" s="128">
        <f>SUM(E11:H11)</f>
        <v>6.5</v>
      </c>
      <c r="E11" s="128">
        <v>0</v>
      </c>
      <c r="F11" s="128">
        <v>6.5</v>
      </c>
      <c r="G11" s="128">
        <v>0</v>
      </c>
      <c r="H11" s="128">
        <v>0</v>
      </c>
      <c r="I11" s="132" t="s">
        <v>116</v>
      </c>
      <c r="J11" s="133" t="s">
        <v>117</v>
      </c>
      <c r="K11" s="160" t="s">
        <v>156</v>
      </c>
    </row>
    <row r="12" spans="1:10" s="76" customFormat="1" ht="15.75" customHeight="1">
      <c r="A12" s="134"/>
      <c r="B12" s="53" t="s">
        <v>17</v>
      </c>
      <c r="C12" s="53"/>
      <c r="D12" s="55">
        <f>SUM(D10:D11)</f>
        <v>8.1</v>
      </c>
      <c r="E12" s="55">
        <f>SUM(E10:E11)</f>
        <v>0</v>
      </c>
      <c r="F12" s="55">
        <f>SUM(F10:F11)</f>
        <v>8.1</v>
      </c>
      <c r="G12" s="55">
        <f>SUM(G10:G11)</f>
        <v>0</v>
      </c>
      <c r="H12" s="55">
        <f>SUM(H10:H11)</f>
        <v>0</v>
      </c>
      <c r="I12" s="54"/>
      <c r="J12" s="53"/>
    </row>
    <row r="13" spans="1:11" ht="15.75" customHeight="1">
      <c r="A13" s="183" t="s">
        <v>10</v>
      </c>
      <c r="B13" s="184"/>
      <c r="C13" s="184"/>
      <c r="D13" s="188"/>
      <c r="E13" s="188"/>
      <c r="F13" s="188"/>
      <c r="G13" s="184"/>
      <c r="H13" s="184"/>
      <c r="I13" s="184"/>
      <c r="J13" s="184"/>
      <c r="K13" s="78"/>
    </row>
    <row r="14" spans="1:11" s="136" customFormat="1" ht="131.25" customHeight="1">
      <c r="A14" s="22">
        <v>3</v>
      </c>
      <c r="B14" s="131" t="s">
        <v>118</v>
      </c>
      <c r="C14" s="109" t="s">
        <v>13</v>
      </c>
      <c r="D14" s="25">
        <f>SUM(E14:H14)</f>
        <v>0.13</v>
      </c>
      <c r="E14" s="121">
        <v>0.11</v>
      </c>
      <c r="F14" s="121">
        <v>0.02</v>
      </c>
      <c r="G14" s="121">
        <v>0</v>
      </c>
      <c r="H14" s="121">
        <v>0</v>
      </c>
      <c r="I14" s="135" t="s">
        <v>119</v>
      </c>
      <c r="J14" s="137" t="s">
        <v>120</v>
      </c>
      <c r="K14" s="111"/>
    </row>
    <row r="15" spans="1:11" ht="51" customHeight="1">
      <c r="A15" s="24"/>
      <c r="B15" s="5" t="s">
        <v>21</v>
      </c>
      <c r="C15" s="6"/>
      <c r="D15" s="15">
        <f>SUM(D14:D14)</f>
        <v>0.13</v>
      </c>
      <c r="E15" s="55">
        <f>SUM(E14:E14)</f>
        <v>0.11</v>
      </c>
      <c r="F15" s="55">
        <f>SUM(F14:F14)</f>
        <v>0.02</v>
      </c>
      <c r="G15" s="55">
        <f>SUM(G14:G14)</f>
        <v>0</v>
      </c>
      <c r="H15" s="55">
        <f>SUM(H14:H14)</f>
        <v>0</v>
      </c>
      <c r="I15" s="5"/>
      <c r="J15" s="5"/>
      <c r="K15" s="19"/>
    </row>
    <row r="16" spans="1:11" ht="15.75" customHeight="1">
      <c r="A16" s="183" t="s">
        <v>18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9"/>
    </row>
    <row r="17" spans="1:11" ht="110.25" customHeight="1">
      <c r="A17" s="48">
        <v>4</v>
      </c>
      <c r="B17" s="47" t="s">
        <v>140</v>
      </c>
      <c r="C17" s="45">
        <v>2016</v>
      </c>
      <c r="D17" s="159">
        <v>0.483</v>
      </c>
      <c r="E17" s="25"/>
      <c r="F17" s="159">
        <v>0.483</v>
      </c>
      <c r="G17" s="25"/>
      <c r="H17" s="25"/>
      <c r="I17" s="2" t="s">
        <v>132</v>
      </c>
      <c r="J17" s="80" t="s">
        <v>142</v>
      </c>
      <c r="K17" s="19" t="s">
        <v>123</v>
      </c>
    </row>
    <row r="18" spans="1:11" ht="100.5" customHeight="1">
      <c r="A18" s="48">
        <v>5</v>
      </c>
      <c r="B18" s="7" t="s">
        <v>64</v>
      </c>
      <c r="C18" s="7" t="s">
        <v>58</v>
      </c>
      <c r="D18" s="94">
        <v>0.209077</v>
      </c>
      <c r="E18" s="8"/>
      <c r="F18" s="8"/>
      <c r="G18" s="94">
        <v>0.209077</v>
      </c>
      <c r="H18" s="100"/>
      <c r="I18" s="68" t="s">
        <v>70</v>
      </c>
      <c r="J18" s="36" t="s">
        <v>59</v>
      </c>
      <c r="K18" s="19" t="s">
        <v>101</v>
      </c>
    </row>
    <row r="19" spans="1:11" ht="130.5" customHeight="1">
      <c r="A19" s="22">
        <v>6</v>
      </c>
      <c r="B19" s="19" t="s">
        <v>141</v>
      </c>
      <c r="C19" s="1">
        <v>2016</v>
      </c>
      <c r="D19" s="121">
        <f>SUM(E19:H19)</f>
        <v>2</v>
      </c>
      <c r="E19" s="138">
        <v>1.4</v>
      </c>
      <c r="F19" s="138">
        <v>0.6</v>
      </c>
      <c r="G19" s="138">
        <v>0</v>
      </c>
      <c r="H19" s="138">
        <v>0</v>
      </c>
      <c r="I19" s="1" t="s">
        <v>121</v>
      </c>
      <c r="J19" s="4" t="s">
        <v>122</v>
      </c>
      <c r="K19" s="19" t="s">
        <v>101</v>
      </c>
    </row>
    <row r="20" spans="1:11" ht="126" customHeight="1">
      <c r="A20" s="46">
        <v>7</v>
      </c>
      <c r="B20" s="3" t="s">
        <v>62</v>
      </c>
      <c r="C20" s="3">
        <v>2016</v>
      </c>
      <c r="D20" s="94">
        <v>0.15</v>
      </c>
      <c r="E20" s="94"/>
      <c r="F20" s="94"/>
      <c r="G20" s="94"/>
      <c r="H20" s="8">
        <v>0.15</v>
      </c>
      <c r="I20" s="26" t="s">
        <v>61</v>
      </c>
      <c r="J20" s="3" t="s">
        <v>60</v>
      </c>
      <c r="K20" s="19" t="s">
        <v>101</v>
      </c>
    </row>
    <row r="21" spans="1:11" ht="101.25" customHeight="1">
      <c r="A21" s="22">
        <v>8</v>
      </c>
      <c r="B21" s="26" t="s">
        <v>66</v>
      </c>
      <c r="C21" s="3" t="s">
        <v>78</v>
      </c>
      <c r="D21" s="94">
        <v>0.45</v>
      </c>
      <c r="E21" s="95"/>
      <c r="F21" s="95"/>
      <c r="G21" s="94">
        <v>0.15</v>
      </c>
      <c r="H21" s="94">
        <v>0.3</v>
      </c>
      <c r="I21" s="26" t="s">
        <v>63</v>
      </c>
      <c r="J21" s="85" t="s">
        <v>65</v>
      </c>
      <c r="K21" s="19" t="s">
        <v>101</v>
      </c>
    </row>
    <row r="22" spans="1:11" ht="82.5" customHeight="1">
      <c r="A22" s="51">
        <v>9</v>
      </c>
      <c r="B22" s="26" t="s">
        <v>91</v>
      </c>
      <c r="C22" s="3">
        <v>2016</v>
      </c>
      <c r="D22" s="94">
        <v>0.1</v>
      </c>
      <c r="E22" s="57"/>
      <c r="F22" s="95"/>
      <c r="G22" s="94"/>
      <c r="H22" s="94">
        <v>0.1</v>
      </c>
      <c r="I22" s="57" t="s">
        <v>67</v>
      </c>
      <c r="J22" s="85"/>
      <c r="K22" s="19" t="s">
        <v>101</v>
      </c>
    </row>
    <row r="23" spans="1:11" ht="87" customHeight="1">
      <c r="A23" s="22">
        <v>10</v>
      </c>
      <c r="B23" s="3" t="s">
        <v>68</v>
      </c>
      <c r="C23" s="3" t="s">
        <v>58</v>
      </c>
      <c r="D23" s="3">
        <v>0.178</v>
      </c>
      <c r="E23" s="3"/>
      <c r="F23" s="3"/>
      <c r="G23" s="3"/>
      <c r="H23" s="3">
        <v>0.178</v>
      </c>
      <c r="I23" s="57" t="s">
        <v>67</v>
      </c>
      <c r="J23" s="71" t="s">
        <v>92</v>
      </c>
      <c r="K23" s="19" t="s">
        <v>101</v>
      </c>
    </row>
    <row r="24" spans="1:11" ht="98.25" customHeight="1">
      <c r="A24" s="22">
        <v>11</v>
      </c>
      <c r="B24" s="2" t="s">
        <v>111</v>
      </c>
      <c r="C24" s="2">
        <v>2016</v>
      </c>
      <c r="D24" s="105">
        <v>0.888</v>
      </c>
      <c r="E24" s="35"/>
      <c r="F24" s="35"/>
      <c r="G24" s="109">
        <v>0.888</v>
      </c>
      <c r="H24" s="35"/>
      <c r="I24" s="7" t="s">
        <v>63</v>
      </c>
      <c r="J24" s="104" t="s">
        <v>73</v>
      </c>
      <c r="K24" s="19" t="s">
        <v>101</v>
      </c>
    </row>
    <row r="25" spans="1:11" ht="94.5" customHeight="1">
      <c r="A25" s="48">
        <v>12</v>
      </c>
      <c r="B25" s="116" t="s">
        <v>158</v>
      </c>
      <c r="C25" s="116">
        <v>2016</v>
      </c>
      <c r="D25" s="169">
        <v>1.165</v>
      </c>
      <c r="E25" s="56"/>
      <c r="F25" s="102">
        <v>1.165</v>
      </c>
      <c r="G25" s="102"/>
      <c r="H25" s="103"/>
      <c r="I25" s="170" t="s">
        <v>159</v>
      </c>
      <c r="J25" s="7" t="s">
        <v>160</v>
      </c>
      <c r="K25" s="19" t="s">
        <v>101</v>
      </c>
    </row>
    <row r="26" spans="1:11" ht="31.5">
      <c r="A26" s="52"/>
      <c r="B26" s="53" t="s">
        <v>19</v>
      </c>
      <c r="C26" s="54"/>
      <c r="D26" s="55">
        <f>SUM(D17:D25)</f>
        <v>5.623077</v>
      </c>
      <c r="E26" s="55">
        <f>SUM(E17:E25)</f>
        <v>1.4</v>
      </c>
      <c r="F26" s="55">
        <f>SUM(F17:F25)</f>
        <v>2.248</v>
      </c>
      <c r="G26" s="55">
        <f>SUM(G17:G25)</f>
        <v>1.247077</v>
      </c>
      <c r="H26" s="55">
        <f>SUM(H17:H25)</f>
        <v>0.728</v>
      </c>
      <c r="I26" s="53"/>
      <c r="J26" s="84"/>
      <c r="K26" s="101"/>
    </row>
    <row r="27" spans="1:11" ht="15.75" customHeight="1">
      <c r="A27" s="183" t="s">
        <v>16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9"/>
    </row>
    <row r="29" spans="1:11" ht="70.5" customHeight="1">
      <c r="A29" s="22">
        <v>13</v>
      </c>
      <c r="B29" s="19" t="s">
        <v>154</v>
      </c>
      <c r="C29" s="1">
        <v>2016</v>
      </c>
      <c r="D29" s="107">
        <v>5</v>
      </c>
      <c r="E29" s="1"/>
      <c r="F29" s="1"/>
      <c r="G29" s="1"/>
      <c r="H29" s="107">
        <v>5</v>
      </c>
      <c r="I29" s="2" t="s">
        <v>168</v>
      </c>
      <c r="J29" s="79" t="s">
        <v>104</v>
      </c>
      <c r="K29" s="57" t="s">
        <v>101</v>
      </c>
    </row>
    <row r="30" spans="1:11" ht="68.25" customHeight="1">
      <c r="A30" s="22">
        <v>14</v>
      </c>
      <c r="B30" s="143" t="s">
        <v>106</v>
      </c>
      <c r="C30" s="1">
        <v>2016</v>
      </c>
      <c r="D30" s="1">
        <v>1.167</v>
      </c>
      <c r="E30" s="1"/>
      <c r="F30" s="144">
        <v>0.7965</v>
      </c>
      <c r="G30" s="1">
        <v>0.305</v>
      </c>
      <c r="H30" s="144">
        <v>0.065</v>
      </c>
      <c r="I30" s="2" t="s">
        <v>103</v>
      </c>
      <c r="J30" s="7" t="s">
        <v>72</v>
      </c>
      <c r="K30" s="57" t="s">
        <v>101</v>
      </c>
    </row>
    <row r="31" spans="1:11" ht="83.25" customHeight="1">
      <c r="A31" s="22">
        <v>15</v>
      </c>
      <c r="B31" s="7" t="s">
        <v>139</v>
      </c>
      <c r="C31" s="1">
        <v>2016</v>
      </c>
      <c r="D31" s="1">
        <v>0.103</v>
      </c>
      <c r="E31" s="1"/>
      <c r="F31" s="1">
        <v>0.098</v>
      </c>
      <c r="G31" s="1">
        <v>0.005</v>
      </c>
      <c r="H31" s="1"/>
      <c r="I31" s="2" t="s">
        <v>132</v>
      </c>
      <c r="J31" s="7" t="s">
        <v>72</v>
      </c>
      <c r="K31" s="57" t="s">
        <v>101</v>
      </c>
    </row>
    <row r="32" spans="1:11" ht="111" customHeight="1">
      <c r="A32" s="22">
        <v>16</v>
      </c>
      <c r="B32" s="7" t="s">
        <v>96</v>
      </c>
      <c r="C32" s="1">
        <v>2016</v>
      </c>
      <c r="D32" s="1">
        <v>0.916</v>
      </c>
      <c r="E32" s="1"/>
      <c r="F32" s="1">
        <v>0.833</v>
      </c>
      <c r="G32" s="107">
        <v>0.083</v>
      </c>
      <c r="H32" s="97"/>
      <c r="I32" s="2" t="s">
        <v>132</v>
      </c>
      <c r="J32" s="7" t="s">
        <v>134</v>
      </c>
      <c r="K32" s="57" t="s">
        <v>101</v>
      </c>
    </row>
    <row r="33" spans="1:11" ht="114.75" customHeight="1">
      <c r="A33" s="22">
        <v>17</v>
      </c>
      <c r="B33" s="7" t="s">
        <v>135</v>
      </c>
      <c r="C33" s="1">
        <v>2016</v>
      </c>
      <c r="D33" s="144">
        <v>0.188</v>
      </c>
      <c r="E33" s="140"/>
      <c r="F33" s="155">
        <v>0.161</v>
      </c>
      <c r="G33" s="155">
        <v>0.027</v>
      </c>
      <c r="H33" s="96"/>
      <c r="I33" s="2" t="s">
        <v>132</v>
      </c>
      <c r="J33" s="69" t="s">
        <v>124</v>
      </c>
      <c r="K33" s="19" t="s">
        <v>101</v>
      </c>
    </row>
    <row r="34" spans="1:11" ht="135" customHeight="1">
      <c r="A34" s="22">
        <v>18</v>
      </c>
      <c r="B34" s="7" t="s">
        <v>105</v>
      </c>
      <c r="C34" s="112">
        <v>2016</v>
      </c>
      <c r="D34" s="157">
        <v>0.727</v>
      </c>
      <c r="E34" s="141"/>
      <c r="F34" s="144">
        <v>0.527</v>
      </c>
      <c r="G34" s="144">
        <v>0.11</v>
      </c>
      <c r="H34" s="144">
        <v>0.09</v>
      </c>
      <c r="I34" s="45" t="s">
        <v>102</v>
      </c>
      <c r="J34" s="69" t="s">
        <v>124</v>
      </c>
      <c r="K34" s="57" t="s">
        <v>101</v>
      </c>
    </row>
    <row r="35" spans="1:11" ht="110.25" customHeight="1">
      <c r="A35" s="22">
        <v>19</v>
      </c>
      <c r="B35" s="7" t="s">
        <v>136</v>
      </c>
      <c r="C35" s="112">
        <v>2016</v>
      </c>
      <c r="D35" s="157">
        <v>0.19</v>
      </c>
      <c r="E35" s="141"/>
      <c r="F35" s="155">
        <v>0.17</v>
      </c>
      <c r="G35" s="155">
        <v>0.02</v>
      </c>
      <c r="H35" s="108"/>
      <c r="I35" s="2" t="s">
        <v>132</v>
      </c>
      <c r="J35" s="69" t="s">
        <v>124</v>
      </c>
      <c r="K35" s="57" t="s">
        <v>101</v>
      </c>
    </row>
    <row r="36" spans="1:11" ht="112.5" customHeight="1">
      <c r="A36" s="22">
        <v>20</v>
      </c>
      <c r="B36" s="7" t="s">
        <v>137</v>
      </c>
      <c r="C36" s="112">
        <v>2016</v>
      </c>
      <c r="D36" s="157">
        <v>0.279</v>
      </c>
      <c r="E36" s="141"/>
      <c r="F36" s="155">
        <v>0.264</v>
      </c>
      <c r="G36" s="155">
        <v>0.015</v>
      </c>
      <c r="H36" s="108"/>
      <c r="I36" s="2" t="s">
        <v>132</v>
      </c>
      <c r="J36" s="69" t="s">
        <v>124</v>
      </c>
      <c r="K36" s="57" t="s">
        <v>101</v>
      </c>
    </row>
    <row r="37" spans="1:11" ht="79.5" customHeight="1">
      <c r="A37" s="22">
        <v>21</v>
      </c>
      <c r="B37" s="7" t="s">
        <v>131</v>
      </c>
      <c r="C37" s="116">
        <v>2016</v>
      </c>
      <c r="D37" s="155">
        <v>1.128</v>
      </c>
      <c r="E37" s="156"/>
      <c r="F37" s="108">
        <v>0.8</v>
      </c>
      <c r="G37" s="108">
        <v>0.23</v>
      </c>
      <c r="H37" s="155">
        <v>0.098</v>
      </c>
      <c r="I37" s="45" t="s">
        <v>102</v>
      </c>
      <c r="J37" s="69" t="s">
        <v>77</v>
      </c>
      <c r="K37" s="19" t="s">
        <v>101</v>
      </c>
    </row>
    <row r="38" spans="1:11" ht="112.5" customHeight="1">
      <c r="A38" s="22">
        <v>22</v>
      </c>
      <c r="B38" s="7" t="s">
        <v>143</v>
      </c>
      <c r="C38" s="1">
        <v>2016</v>
      </c>
      <c r="D38" s="144">
        <v>0.874</v>
      </c>
      <c r="E38" s="1"/>
      <c r="F38" s="155">
        <v>0.833</v>
      </c>
      <c r="G38" s="155">
        <v>0.041</v>
      </c>
      <c r="H38" s="98"/>
      <c r="I38" s="2" t="s">
        <v>132</v>
      </c>
      <c r="J38" s="69" t="s">
        <v>88</v>
      </c>
      <c r="K38" s="19" t="s">
        <v>101</v>
      </c>
    </row>
    <row r="39" spans="1:11" ht="159" customHeight="1">
      <c r="A39" s="22">
        <v>23</v>
      </c>
      <c r="B39" s="7" t="s">
        <v>161</v>
      </c>
      <c r="C39" s="1">
        <v>2017</v>
      </c>
      <c r="D39" s="144">
        <v>0.955</v>
      </c>
      <c r="E39" s="144">
        <v>0.955</v>
      </c>
      <c r="F39" s="155"/>
      <c r="G39" s="155"/>
      <c r="H39" s="98"/>
      <c r="I39" s="2"/>
      <c r="J39" s="69" t="s">
        <v>162</v>
      </c>
      <c r="K39" s="19"/>
    </row>
    <row r="40" spans="1:11" ht="31.5">
      <c r="A40" s="24"/>
      <c r="B40" s="5" t="s">
        <v>20</v>
      </c>
      <c r="C40" s="6"/>
      <c r="D40" s="15">
        <f>SUM(D28:D39)</f>
        <v>11.527</v>
      </c>
      <c r="E40" s="15">
        <f>SUM(E28:E39)</f>
        <v>0.955</v>
      </c>
      <c r="F40" s="15">
        <f>SUM(F28:F39)</f>
        <v>4.4825</v>
      </c>
      <c r="G40" s="15">
        <f>SUM(G28:G39)</f>
        <v>0.8360000000000001</v>
      </c>
      <c r="H40" s="15">
        <f>SUM(H28:H39)</f>
        <v>5.253</v>
      </c>
      <c r="I40" s="5"/>
      <c r="J40" s="81"/>
      <c r="K40" s="19"/>
    </row>
    <row r="41" spans="1:11" ht="15.75" customHeight="1">
      <c r="A41" s="183" t="s">
        <v>23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9"/>
    </row>
    <row r="42" spans="1:11" ht="157.5">
      <c r="A42" s="22">
        <v>24</v>
      </c>
      <c r="B42" s="110" t="s">
        <v>44</v>
      </c>
      <c r="C42" s="167">
        <v>2016</v>
      </c>
      <c r="D42" s="107">
        <v>79.93</v>
      </c>
      <c r="E42" s="107">
        <v>71</v>
      </c>
      <c r="F42" s="107">
        <v>3.33</v>
      </c>
      <c r="G42" s="107">
        <v>5.6</v>
      </c>
      <c r="H42" s="107"/>
      <c r="I42" s="140" t="s">
        <v>43</v>
      </c>
      <c r="J42" s="123" t="s">
        <v>50</v>
      </c>
      <c r="K42" s="19" t="s">
        <v>123</v>
      </c>
    </row>
    <row r="43" spans="1:11" ht="67.5" customHeight="1">
      <c r="A43" s="22">
        <v>25</v>
      </c>
      <c r="B43" s="7" t="s">
        <v>107</v>
      </c>
      <c r="C43" s="112">
        <v>2016</v>
      </c>
      <c r="D43" s="144">
        <v>0.999</v>
      </c>
      <c r="E43" s="99"/>
      <c r="F43" s="157">
        <v>0.729</v>
      </c>
      <c r="G43" s="157">
        <v>0.11</v>
      </c>
      <c r="H43" s="157">
        <v>0.16</v>
      </c>
      <c r="I43" s="104" t="s">
        <v>103</v>
      </c>
      <c r="J43" s="69" t="s">
        <v>88</v>
      </c>
      <c r="K43" s="19" t="s">
        <v>101</v>
      </c>
    </row>
    <row r="44" spans="1:11" ht="66" customHeight="1">
      <c r="A44" s="22">
        <v>26</v>
      </c>
      <c r="B44" s="7" t="s">
        <v>163</v>
      </c>
      <c r="C44" s="112">
        <v>2017</v>
      </c>
      <c r="D44" s="144">
        <v>1.415</v>
      </c>
      <c r="E44" s="99"/>
      <c r="F44" s="157">
        <v>0.995</v>
      </c>
      <c r="G44" s="157">
        <v>0.16</v>
      </c>
      <c r="H44" s="157">
        <v>0.26</v>
      </c>
      <c r="I44" s="104" t="s">
        <v>164</v>
      </c>
      <c r="J44" s="69" t="s">
        <v>88</v>
      </c>
      <c r="K44" s="19"/>
    </row>
    <row r="45" spans="1:11" ht="69.75" customHeight="1">
      <c r="A45" s="22">
        <v>27</v>
      </c>
      <c r="B45" s="7" t="s">
        <v>165</v>
      </c>
      <c r="C45" s="112">
        <v>2017</v>
      </c>
      <c r="D45" s="144">
        <v>1.416</v>
      </c>
      <c r="E45" s="99"/>
      <c r="F45" s="157">
        <v>1</v>
      </c>
      <c r="G45" s="157">
        <v>0.325</v>
      </c>
      <c r="H45" s="157">
        <v>0.091</v>
      </c>
      <c r="I45" s="104" t="s">
        <v>164</v>
      </c>
      <c r="J45" s="69" t="s">
        <v>83</v>
      </c>
      <c r="K45" s="19"/>
    </row>
    <row r="46" spans="1:11" s="23" customFormat="1" ht="50.25" customHeight="1">
      <c r="A46" s="15"/>
      <c r="B46" s="5" t="s">
        <v>24</v>
      </c>
      <c r="C46" s="15"/>
      <c r="D46" s="15">
        <f>SUM(D42:D45)</f>
        <v>83.76</v>
      </c>
      <c r="E46" s="15">
        <f>SUM(E42:E45)</f>
        <v>71</v>
      </c>
      <c r="F46" s="15">
        <f>SUM(F42:F45)</f>
        <v>6.054</v>
      </c>
      <c r="G46" s="15">
        <f>SUM(G42:G45)</f>
        <v>6.195</v>
      </c>
      <c r="H46" s="15">
        <f>SUM(H42:H45)</f>
        <v>0.511</v>
      </c>
      <c r="I46" s="5"/>
      <c r="J46" s="86"/>
      <c r="K46" s="90"/>
    </row>
    <row r="47" spans="1:11" s="39" customFormat="1" ht="15.75" customHeight="1">
      <c r="A47" s="183" t="s">
        <v>33</v>
      </c>
      <c r="B47" s="184"/>
      <c r="C47" s="184"/>
      <c r="D47" s="184"/>
      <c r="E47" s="184"/>
      <c r="F47" s="184"/>
      <c r="G47" s="184"/>
      <c r="H47" s="184"/>
      <c r="I47" s="184"/>
      <c r="J47" s="184"/>
      <c r="K47" s="91"/>
    </row>
    <row r="48" spans="1:11" s="43" customFormat="1" ht="193.5" customHeight="1">
      <c r="A48" s="113">
        <v>28</v>
      </c>
      <c r="B48" s="145" t="s">
        <v>32</v>
      </c>
      <c r="C48" s="146" t="s">
        <v>144</v>
      </c>
      <c r="D48" s="147">
        <v>136.98</v>
      </c>
      <c r="E48" s="147">
        <v>71.55</v>
      </c>
      <c r="F48" s="147">
        <v>59.84</v>
      </c>
      <c r="G48" s="119">
        <v>5.59</v>
      </c>
      <c r="H48" s="114">
        <v>0</v>
      </c>
      <c r="I48" s="12" t="s">
        <v>41</v>
      </c>
      <c r="J48" s="118" t="s">
        <v>153</v>
      </c>
      <c r="K48" s="12" t="s">
        <v>157</v>
      </c>
    </row>
    <row r="49" spans="1:11" s="43" customFormat="1" ht="84" customHeight="1">
      <c r="A49" s="113">
        <v>29</v>
      </c>
      <c r="B49" s="2" t="s">
        <v>155</v>
      </c>
      <c r="C49" s="69">
        <v>2016</v>
      </c>
      <c r="D49" s="105">
        <v>1.09</v>
      </c>
      <c r="E49" s="132"/>
      <c r="F49" s="142">
        <v>0.7796</v>
      </c>
      <c r="G49" s="142">
        <v>0.243</v>
      </c>
      <c r="H49" s="142">
        <v>0.0676</v>
      </c>
      <c r="I49" s="127" t="s">
        <v>103</v>
      </c>
      <c r="J49" s="2" t="s">
        <v>108</v>
      </c>
      <c r="K49" s="12" t="s">
        <v>101</v>
      </c>
    </row>
    <row r="50" spans="1:11" s="43" customFormat="1" ht="99.75" customHeight="1">
      <c r="A50" s="178"/>
      <c r="B50" s="177" t="s">
        <v>176</v>
      </c>
      <c r="C50" s="178"/>
      <c r="D50" s="55">
        <f>SUM(D48:D49)</f>
        <v>138.07</v>
      </c>
      <c r="E50" s="55">
        <f>SUM(E48:E49)</f>
        <v>71.55</v>
      </c>
      <c r="F50" s="55">
        <f>SUM(F48:F49)</f>
        <v>60.619600000000005</v>
      </c>
      <c r="G50" s="55">
        <f>SUM(G48:G49)</f>
        <v>5.833</v>
      </c>
      <c r="H50" s="55">
        <f>SUM(H48:H49)</f>
        <v>0.0676</v>
      </c>
      <c r="I50" s="178"/>
      <c r="J50" s="72"/>
      <c r="K50" s="115"/>
    </row>
    <row r="51" spans="1:11" s="43" customFormat="1" ht="24.75" customHeight="1">
      <c r="A51" s="72"/>
      <c r="B51" s="75" t="s">
        <v>177</v>
      </c>
      <c r="C51" s="73"/>
      <c r="D51" s="74"/>
      <c r="E51" s="74"/>
      <c r="F51" s="74"/>
      <c r="G51" s="74"/>
      <c r="H51" s="74"/>
      <c r="I51" s="73"/>
      <c r="J51" s="73"/>
      <c r="K51" s="115"/>
    </row>
    <row r="52" spans="1:11" s="76" customFormat="1" ht="65.25" customHeight="1">
      <c r="A52" s="113">
        <v>30</v>
      </c>
      <c r="B52" s="7" t="s">
        <v>166</v>
      </c>
      <c r="C52" s="112" t="s">
        <v>167</v>
      </c>
      <c r="D52" s="157">
        <v>1</v>
      </c>
      <c r="E52" s="112"/>
      <c r="F52" s="112">
        <v>0.825</v>
      </c>
      <c r="G52" s="142">
        <v>0.11</v>
      </c>
      <c r="H52" s="142">
        <v>0.065</v>
      </c>
      <c r="I52" s="171" t="s">
        <v>164</v>
      </c>
      <c r="J52" s="2" t="s">
        <v>82</v>
      </c>
      <c r="K52" s="19"/>
    </row>
    <row r="53" spans="1:11" s="76" customFormat="1" ht="165" customHeight="1">
      <c r="A53" s="113">
        <v>31</v>
      </c>
      <c r="B53" s="7" t="s">
        <v>149</v>
      </c>
      <c r="C53" s="112">
        <v>2016</v>
      </c>
      <c r="D53" s="157">
        <v>0.741</v>
      </c>
      <c r="E53" s="112"/>
      <c r="F53" s="157">
        <v>0.667</v>
      </c>
      <c r="G53" s="142">
        <v>0.074</v>
      </c>
      <c r="H53" s="120"/>
      <c r="I53" s="12" t="s">
        <v>147</v>
      </c>
      <c r="J53" s="2" t="s">
        <v>145</v>
      </c>
      <c r="K53" s="19" t="s">
        <v>101</v>
      </c>
    </row>
    <row r="54" spans="1:11" s="76" customFormat="1" ht="160.5" customHeight="1">
      <c r="A54" s="113">
        <v>32</v>
      </c>
      <c r="B54" s="7" t="s">
        <v>148</v>
      </c>
      <c r="C54" s="112">
        <v>2016</v>
      </c>
      <c r="D54" s="157">
        <v>0.954</v>
      </c>
      <c r="E54" s="157"/>
      <c r="F54" s="157">
        <v>0.7635</v>
      </c>
      <c r="G54" s="142">
        <v>0.1908</v>
      </c>
      <c r="H54" s="120"/>
      <c r="I54" s="12" t="s">
        <v>147</v>
      </c>
      <c r="J54" s="2" t="s">
        <v>146</v>
      </c>
      <c r="K54" s="19" t="s">
        <v>101</v>
      </c>
    </row>
    <row r="55" spans="1:11" s="38" customFormat="1" ht="47.25">
      <c r="A55" s="27"/>
      <c r="B55" s="11" t="s">
        <v>94</v>
      </c>
      <c r="C55" s="27"/>
      <c r="D55" s="15">
        <f>SUM(D52:D54)</f>
        <v>2.6950000000000003</v>
      </c>
      <c r="E55" s="15">
        <f>SUM(E52:E54)</f>
        <v>0</v>
      </c>
      <c r="F55" s="15">
        <f>SUM(F52:F54)</f>
        <v>2.2555</v>
      </c>
      <c r="G55" s="15">
        <f>SUM(G52:G54)</f>
        <v>0.3748</v>
      </c>
      <c r="H55" s="15">
        <f>SUM(H52:H54)</f>
        <v>0.065</v>
      </c>
      <c r="I55" s="27"/>
      <c r="J55" s="27"/>
      <c r="K55" s="12"/>
    </row>
    <row r="56" spans="1:11" ht="24.75" customHeight="1">
      <c r="A56" s="183" t="s">
        <v>25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9"/>
    </row>
    <row r="57" spans="1:11" ht="93.75" customHeight="1">
      <c r="A57" s="148" t="s">
        <v>178</v>
      </c>
      <c r="B57" s="7" t="s">
        <v>79</v>
      </c>
      <c r="C57" s="2" t="s">
        <v>58</v>
      </c>
      <c r="D57" s="17">
        <v>4.65</v>
      </c>
      <c r="E57" s="7"/>
      <c r="F57" s="7"/>
      <c r="G57" s="7"/>
      <c r="H57" s="17">
        <v>4.65</v>
      </c>
      <c r="I57" s="3" t="s">
        <v>28</v>
      </c>
      <c r="J57" s="85" t="s">
        <v>27</v>
      </c>
      <c r="K57" s="19" t="s">
        <v>101</v>
      </c>
    </row>
    <row r="58" spans="1:11" ht="100.5" customHeight="1">
      <c r="A58" s="22">
        <v>34</v>
      </c>
      <c r="B58" s="7" t="s">
        <v>80</v>
      </c>
      <c r="C58" s="2" t="s">
        <v>58</v>
      </c>
      <c r="D58" s="17">
        <v>4.65</v>
      </c>
      <c r="E58" s="7"/>
      <c r="F58" s="7"/>
      <c r="G58" s="7"/>
      <c r="H58" s="17">
        <v>4.65</v>
      </c>
      <c r="I58" s="3" t="s">
        <v>28</v>
      </c>
      <c r="J58" s="85" t="s">
        <v>27</v>
      </c>
      <c r="K58" s="19" t="s">
        <v>101</v>
      </c>
    </row>
    <row r="59" spans="1:11" ht="115.5" customHeight="1">
      <c r="A59" s="22">
        <v>35</v>
      </c>
      <c r="B59" s="7" t="s">
        <v>95</v>
      </c>
      <c r="C59" s="2">
        <v>2016</v>
      </c>
      <c r="D59" s="17">
        <v>4.65</v>
      </c>
      <c r="E59" s="7"/>
      <c r="F59" s="7"/>
      <c r="G59" s="7"/>
      <c r="H59" s="17">
        <v>4.65</v>
      </c>
      <c r="I59" s="3" t="s">
        <v>28</v>
      </c>
      <c r="J59" s="85" t="s">
        <v>27</v>
      </c>
      <c r="K59" s="19" t="s">
        <v>101</v>
      </c>
    </row>
    <row r="60" spans="1:11" ht="80.25" customHeight="1">
      <c r="A60" s="148" t="s">
        <v>179</v>
      </c>
      <c r="B60" s="7" t="s">
        <v>81</v>
      </c>
      <c r="C60" s="2" t="s">
        <v>58</v>
      </c>
      <c r="D60" s="17">
        <v>4.65</v>
      </c>
      <c r="E60" s="7"/>
      <c r="F60" s="7"/>
      <c r="G60" s="7"/>
      <c r="H60" s="17">
        <v>4.65</v>
      </c>
      <c r="I60" s="3" t="s">
        <v>28</v>
      </c>
      <c r="J60" s="85" t="s">
        <v>27</v>
      </c>
      <c r="K60" s="19" t="s">
        <v>101</v>
      </c>
    </row>
    <row r="61" spans="1:11" ht="63" customHeight="1">
      <c r="A61" s="148" t="s">
        <v>180</v>
      </c>
      <c r="B61" s="7" t="s">
        <v>42</v>
      </c>
      <c r="C61" s="2">
        <v>2015</v>
      </c>
      <c r="D61" s="2">
        <v>4.61</v>
      </c>
      <c r="E61" s="7">
        <v>1.36</v>
      </c>
      <c r="F61" s="7">
        <v>3.25</v>
      </c>
      <c r="G61" s="7"/>
      <c r="H61" s="36"/>
      <c r="I61" s="3" t="s">
        <v>26</v>
      </c>
      <c r="J61" s="166" t="s">
        <v>34</v>
      </c>
      <c r="K61" s="47" t="s">
        <v>101</v>
      </c>
    </row>
    <row r="62" spans="1:11" s="40" customFormat="1" ht="78.75">
      <c r="A62" s="9"/>
      <c r="B62" s="11" t="s">
        <v>35</v>
      </c>
      <c r="C62" s="5"/>
      <c r="D62" s="33">
        <f>SUM(D57:D61)</f>
        <v>23.21</v>
      </c>
      <c r="E62" s="33">
        <f>SUM(E57:E61)</f>
        <v>1.36</v>
      </c>
      <c r="F62" s="33">
        <f>SUM(F57:F61)</f>
        <v>3.25</v>
      </c>
      <c r="G62" s="33">
        <f>SUM(G57:G61)</f>
        <v>0</v>
      </c>
      <c r="H62" s="33">
        <f>SUM(H57:H61)</f>
        <v>18.6</v>
      </c>
      <c r="I62" s="11"/>
      <c r="J62" s="82"/>
      <c r="K62" s="93"/>
    </row>
    <row r="63" spans="1:11" s="41" customFormat="1" ht="15.75" customHeight="1">
      <c r="A63" s="183" t="s">
        <v>29</v>
      </c>
      <c r="B63" s="184"/>
      <c r="C63" s="184"/>
      <c r="D63" s="184"/>
      <c r="E63" s="184"/>
      <c r="F63" s="184"/>
      <c r="G63" s="184"/>
      <c r="H63" s="184"/>
      <c r="I63" s="184"/>
      <c r="J63" s="184"/>
      <c r="K63" s="92"/>
    </row>
    <row r="64" spans="1:11" s="42" customFormat="1" ht="124.5" customHeight="1">
      <c r="A64" s="22">
        <v>38</v>
      </c>
      <c r="B64" s="19" t="s">
        <v>53</v>
      </c>
      <c r="C64" s="1" t="s">
        <v>22</v>
      </c>
      <c r="D64" s="121">
        <v>134.1</v>
      </c>
      <c r="E64" s="121">
        <v>0</v>
      </c>
      <c r="F64" s="107">
        <v>134.1</v>
      </c>
      <c r="G64" s="121">
        <v>0</v>
      </c>
      <c r="H64" s="121">
        <v>0</v>
      </c>
      <c r="I64" s="1" t="s">
        <v>31</v>
      </c>
      <c r="J64" s="19" t="s">
        <v>30</v>
      </c>
      <c r="K64" s="19" t="s">
        <v>123</v>
      </c>
    </row>
    <row r="65" spans="1:11" s="42" customFormat="1" ht="126.75" customHeight="1">
      <c r="A65" s="179">
        <v>39</v>
      </c>
      <c r="B65" s="7" t="s">
        <v>181</v>
      </c>
      <c r="C65" s="1">
        <v>2016</v>
      </c>
      <c r="D65" s="121">
        <v>77.78</v>
      </c>
      <c r="E65" s="121">
        <v>77.78</v>
      </c>
      <c r="F65" s="107"/>
      <c r="G65" s="121"/>
      <c r="H65" s="121"/>
      <c r="I65" s="1"/>
      <c r="J65" s="79" t="s">
        <v>182</v>
      </c>
      <c r="K65" s="19" t="s">
        <v>101</v>
      </c>
    </row>
    <row r="66" spans="1:11" s="42" customFormat="1" ht="114.75" customHeight="1">
      <c r="A66" s="22">
        <v>40</v>
      </c>
      <c r="B66" s="7" t="s">
        <v>86</v>
      </c>
      <c r="C66" s="1">
        <v>2016</v>
      </c>
      <c r="D66" s="121">
        <v>4.024</v>
      </c>
      <c r="E66" s="121"/>
      <c r="F66" s="107"/>
      <c r="G66" s="121">
        <v>4.024</v>
      </c>
      <c r="H66" s="121"/>
      <c r="I66" s="1"/>
      <c r="J66" s="19" t="s">
        <v>85</v>
      </c>
      <c r="K66" s="19" t="s">
        <v>101</v>
      </c>
    </row>
    <row r="67" spans="1:11" s="42" customFormat="1" ht="114.75" customHeight="1">
      <c r="A67" s="22">
        <v>41</v>
      </c>
      <c r="B67" s="7" t="s">
        <v>183</v>
      </c>
      <c r="C67" s="1">
        <v>2017</v>
      </c>
      <c r="D67" s="158">
        <v>2.6535</v>
      </c>
      <c r="E67" s="121"/>
      <c r="F67" s="144">
        <v>1</v>
      </c>
      <c r="G67" s="158">
        <v>1.3</v>
      </c>
      <c r="H67" s="158">
        <v>0.3535</v>
      </c>
      <c r="I67" s="127" t="s">
        <v>164</v>
      </c>
      <c r="J67" s="2" t="s">
        <v>71</v>
      </c>
      <c r="K67" s="19"/>
    </row>
    <row r="68" spans="1:11" s="42" customFormat="1" ht="112.5" customHeight="1">
      <c r="A68" s="22">
        <v>42</v>
      </c>
      <c r="B68" s="7" t="s">
        <v>125</v>
      </c>
      <c r="C68" s="1">
        <v>2016</v>
      </c>
      <c r="D68" s="158">
        <v>1.684</v>
      </c>
      <c r="E68" s="121"/>
      <c r="F68" s="144">
        <v>1.07</v>
      </c>
      <c r="G68" s="158">
        <v>0.6138</v>
      </c>
      <c r="H68" s="121"/>
      <c r="I68" s="2" t="s">
        <v>132</v>
      </c>
      <c r="J68" s="19" t="s">
        <v>85</v>
      </c>
      <c r="K68" s="19" t="s">
        <v>101</v>
      </c>
    </row>
    <row r="69" spans="1:11" s="42" customFormat="1" ht="115.5" customHeight="1">
      <c r="A69" s="22">
        <v>43</v>
      </c>
      <c r="B69" s="7" t="s">
        <v>98</v>
      </c>
      <c r="C69" s="1" t="s">
        <v>58</v>
      </c>
      <c r="D69" s="121">
        <v>30.564</v>
      </c>
      <c r="E69" s="121"/>
      <c r="F69" s="107">
        <v>30.564</v>
      </c>
      <c r="G69" s="121"/>
      <c r="H69" s="121"/>
      <c r="I69" s="1"/>
      <c r="J69" s="79" t="s">
        <v>99</v>
      </c>
      <c r="K69" s="19" t="s">
        <v>101</v>
      </c>
    </row>
    <row r="70" spans="1:11" s="42" customFormat="1" ht="115.5" customHeight="1">
      <c r="A70" s="22">
        <v>44</v>
      </c>
      <c r="B70" s="19" t="s">
        <v>129</v>
      </c>
      <c r="C70" s="1" t="s">
        <v>58</v>
      </c>
      <c r="D70" s="121">
        <v>11.132</v>
      </c>
      <c r="E70" s="121"/>
      <c r="F70" s="107">
        <v>11.132</v>
      </c>
      <c r="G70" s="121"/>
      <c r="H70" s="121"/>
      <c r="I70" s="1"/>
      <c r="J70" s="79" t="s">
        <v>99</v>
      </c>
      <c r="K70" s="19" t="s">
        <v>101</v>
      </c>
    </row>
    <row r="71" spans="1:11" s="149" customFormat="1" ht="129" customHeight="1">
      <c r="A71" s="180">
        <v>45</v>
      </c>
      <c r="B71" s="19" t="s">
        <v>126</v>
      </c>
      <c r="C71" s="1">
        <v>2017</v>
      </c>
      <c r="D71" s="107">
        <v>22</v>
      </c>
      <c r="E71" s="107">
        <v>19.8</v>
      </c>
      <c r="F71" s="107">
        <v>2.2</v>
      </c>
      <c r="G71" s="107">
        <v>0</v>
      </c>
      <c r="H71" s="107">
        <v>0</v>
      </c>
      <c r="I71" s="1" t="s">
        <v>127</v>
      </c>
      <c r="J71" s="19" t="s">
        <v>128</v>
      </c>
      <c r="K71" s="19"/>
    </row>
    <row r="72" spans="1:11" s="37" customFormat="1" ht="47.25">
      <c r="A72" s="9"/>
      <c r="B72" s="11" t="s">
        <v>36</v>
      </c>
      <c r="C72" s="11"/>
      <c r="D72" s="15">
        <f>SUM(D64:D71)</f>
        <v>283.9375</v>
      </c>
      <c r="E72" s="15">
        <f>SUM(E64:E71)</f>
        <v>97.58</v>
      </c>
      <c r="F72" s="15">
        <f>SUM(F64:F71)</f>
        <v>180.06599999999997</v>
      </c>
      <c r="G72" s="15">
        <f>SUM(G64:G71)</f>
        <v>5.9378</v>
      </c>
      <c r="H72" s="15">
        <f>SUM(H64:H71)</f>
        <v>0.3535</v>
      </c>
      <c r="I72" s="11"/>
      <c r="J72" s="82"/>
      <c r="K72" s="7"/>
    </row>
    <row r="73" spans="1:11" s="37" customFormat="1" ht="15.75" customHeight="1">
      <c r="A73" s="183" t="s">
        <v>37</v>
      </c>
      <c r="B73" s="184"/>
      <c r="C73" s="184"/>
      <c r="D73" s="184"/>
      <c r="E73" s="184"/>
      <c r="F73" s="184"/>
      <c r="G73" s="184"/>
      <c r="H73" s="184"/>
      <c r="I73" s="184"/>
      <c r="J73" s="184"/>
      <c r="K73" s="7"/>
    </row>
    <row r="74" spans="1:11" s="37" customFormat="1" ht="15.75" customHeight="1">
      <c r="A74" s="183" t="s">
        <v>170</v>
      </c>
      <c r="B74" s="184"/>
      <c r="C74" s="184"/>
      <c r="D74" s="184"/>
      <c r="E74" s="184"/>
      <c r="F74" s="184"/>
      <c r="G74" s="184"/>
      <c r="H74" s="184"/>
      <c r="I74" s="184"/>
      <c r="J74" s="189"/>
      <c r="K74" s="7"/>
    </row>
    <row r="75" spans="1:11" ht="63.75" customHeight="1">
      <c r="A75" s="22">
        <v>46</v>
      </c>
      <c r="B75" s="19" t="s">
        <v>171</v>
      </c>
      <c r="C75" s="1" t="s">
        <v>172</v>
      </c>
      <c r="D75" s="107">
        <v>4.3</v>
      </c>
      <c r="E75" s="107">
        <v>0</v>
      </c>
      <c r="F75" s="107">
        <v>0</v>
      </c>
      <c r="G75" s="107">
        <v>0</v>
      </c>
      <c r="H75" s="107">
        <v>4.3</v>
      </c>
      <c r="I75" s="163" t="s">
        <v>75</v>
      </c>
      <c r="J75" s="79" t="s">
        <v>173</v>
      </c>
      <c r="K75" s="19" t="s">
        <v>123</v>
      </c>
    </row>
    <row r="76" spans="2:11" ht="15.75">
      <c r="B76" s="172" t="s">
        <v>150</v>
      </c>
      <c r="C76" s="181"/>
      <c r="D76" s="182"/>
      <c r="E76" s="182"/>
      <c r="F76" s="182"/>
      <c r="G76" s="182"/>
      <c r="H76" s="182"/>
      <c r="I76" s="181"/>
      <c r="J76" s="181"/>
      <c r="K76" s="19"/>
    </row>
    <row r="77" spans="1:11" ht="47.25">
      <c r="A77" s="164">
        <v>47</v>
      </c>
      <c r="B77" s="162" t="s">
        <v>151</v>
      </c>
      <c r="C77" s="162" t="s">
        <v>58</v>
      </c>
      <c r="D77" s="164">
        <v>8.8</v>
      </c>
      <c r="E77" s="164">
        <v>0</v>
      </c>
      <c r="F77" s="164">
        <v>0</v>
      </c>
      <c r="G77" s="164">
        <v>0</v>
      </c>
      <c r="H77" s="164">
        <v>8.8</v>
      </c>
      <c r="I77" s="163" t="s">
        <v>75</v>
      </c>
      <c r="J77" s="163" t="s">
        <v>152</v>
      </c>
      <c r="K77" s="19" t="s">
        <v>101</v>
      </c>
    </row>
    <row r="78" spans="1:11" ht="47.25">
      <c r="A78" s="34"/>
      <c r="B78" s="11" t="s">
        <v>40</v>
      </c>
      <c r="C78" s="5"/>
      <c r="D78" s="33">
        <f>D75+D77</f>
        <v>13.100000000000001</v>
      </c>
      <c r="E78" s="33">
        <f>E75+E77</f>
        <v>0</v>
      </c>
      <c r="F78" s="33">
        <f>F75+F77</f>
        <v>0</v>
      </c>
      <c r="G78" s="33">
        <f>G75+G77</f>
        <v>0</v>
      </c>
      <c r="H78" s="33">
        <f>H75+H77</f>
        <v>13.100000000000001</v>
      </c>
      <c r="I78" s="11"/>
      <c r="J78" s="11"/>
      <c r="K78" s="19"/>
    </row>
    <row r="79" spans="1:11" ht="15.75">
      <c r="A79" s="185" t="s">
        <v>89</v>
      </c>
      <c r="B79" s="186"/>
      <c r="C79" s="186"/>
      <c r="D79" s="186"/>
      <c r="E79" s="186"/>
      <c r="F79" s="186"/>
      <c r="G79" s="186"/>
      <c r="H79" s="186"/>
      <c r="I79" s="186"/>
      <c r="J79" s="187"/>
      <c r="K79" s="19"/>
    </row>
    <row r="80" spans="1:11" ht="193.5" customHeight="1">
      <c r="A80" s="22">
        <v>48</v>
      </c>
      <c r="B80" s="19" t="s">
        <v>184</v>
      </c>
      <c r="C80" s="1">
        <v>2017</v>
      </c>
      <c r="D80" s="107">
        <v>13.5</v>
      </c>
      <c r="E80" s="107">
        <v>12.1</v>
      </c>
      <c r="F80" s="107">
        <v>1.4</v>
      </c>
      <c r="G80" s="107">
        <v>0</v>
      </c>
      <c r="H80" s="107">
        <v>0</v>
      </c>
      <c r="I80" s="1" t="s">
        <v>54</v>
      </c>
      <c r="J80" s="19" t="s">
        <v>55</v>
      </c>
      <c r="K80" s="19"/>
    </row>
    <row r="81" spans="1:11" ht="51.75" customHeight="1">
      <c r="A81" s="22">
        <v>49</v>
      </c>
      <c r="B81" s="7" t="s">
        <v>130</v>
      </c>
      <c r="C81" s="1">
        <v>2016</v>
      </c>
      <c r="D81" s="144">
        <v>0.645</v>
      </c>
      <c r="E81" s="144"/>
      <c r="F81" s="144"/>
      <c r="G81" s="144">
        <v>0.645</v>
      </c>
      <c r="H81" s="107"/>
      <c r="I81" s="1"/>
      <c r="J81" s="36" t="s">
        <v>71</v>
      </c>
      <c r="K81" s="19" t="s">
        <v>101</v>
      </c>
    </row>
    <row r="82" spans="1:11" ht="112.5" customHeight="1">
      <c r="A82" s="22"/>
      <c r="B82" s="7" t="s">
        <v>138</v>
      </c>
      <c r="C82" s="1">
        <v>2016</v>
      </c>
      <c r="D82" s="144">
        <v>0.1</v>
      </c>
      <c r="E82" s="107"/>
      <c r="F82" s="144">
        <v>0.0967</v>
      </c>
      <c r="G82" s="144">
        <v>0.003</v>
      </c>
      <c r="H82" s="107"/>
      <c r="I82" s="2" t="s">
        <v>132</v>
      </c>
      <c r="J82" s="36" t="s">
        <v>83</v>
      </c>
      <c r="K82" s="19" t="s">
        <v>101</v>
      </c>
    </row>
    <row r="83" spans="1:11" ht="51.75" customHeight="1">
      <c r="A83" s="22">
        <v>50</v>
      </c>
      <c r="B83" s="7" t="s">
        <v>133</v>
      </c>
      <c r="C83" s="1">
        <v>2016</v>
      </c>
      <c r="D83" s="144">
        <v>0.19</v>
      </c>
      <c r="E83" s="144"/>
      <c r="F83" s="144"/>
      <c r="G83" s="144">
        <v>0.19</v>
      </c>
      <c r="H83" s="107"/>
      <c r="I83" s="1"/>
      <c r="J83" s="36" t="s">
        <v>87</v>
      </c>
      <c r="K83" s="19" t="s">
        <v>101</v>
      </c>
    </row>
    <row r="84" spans="1:11" ht="115.5" customHeight="1">
      <c r="A84" s="22"/>
      <c r="B84" s="7" t="s">
        <v>133</v>
      </c>
      <c r="C84" s="1">
        <v>2016</v>
      </c>
      <c r="D84" s="144">
        <v>0.097</v>
      </c>
      <c r="E84" s="107"/>
      <c r="F84" s="144">
        <v>0.0967</v>
      </c>
      <c r="G84" s="107"/>
      <c r="H84" s="107"/>
      <c r="I84" s="2" t="s">
        <v>132</v>
      </c>
      <c r="J84" s="36" t="s">
        <v>83</v>
      </c>
      <c r="K84" s="19" t="s">
        <v>101</v>
      </c>
    </row>
    <row r="85" spans="1:11" ht="51.75" customHeight="1">
      <c r="A85" s="34"/>
      <c r="B85" s="11" t="s">
        <v>90</v>
      </c>
      <c r="C85" s="5"/>
      <c r="D85" s="33">
        <f>SUM(D80:D84)</f>
        <v>14.531999999999998</v>
      </c>
      <c r="E85" s="33">
        <f>SUM(E80:E84)</f>
        <v>12.1</v>
      </c>
      <c r="F85" s="33">
        <f>SUM(F80:F84)</f>
        <v>1.5934</v>
      </c>
      <c r="G85" s="33">
        <f>SUM(G80:G84)</f>
        <v>0.8380000000000001</v>
      </c>
      <c r="H85" s="33">
        <f>SUM(H80:H84)</f>
        <v>0</v>
      </c>
      <c r="I85" s="11"/>
      <c r="J85" s="82"/>
      <c r="K85" s="19"/>
    </row>
    <row r="86" spans="1:11" ht="31.5">
      <c r="A86" s="20"/>
      <c r="B86" s="16" t="s">
        <v>38</v>
      </c>
      <c r="C86" s="13"/>
      <c r="D86" s="14">
        <f>D78+D72+D55+D46+D40+D26+D85+D15+D62+D12+D50+D76</f>
        <v>584.684577</v>
      </c>
      <c r="E86" s="14">
        <f>E78+E72+E55+E46+E40+E26+E85+E15+E62+E12+E50+E76</f>
        <v>256.055</v>
      </c>
      <c r="F86" s="14">
        <f>F78+F72+F55+F46+F40+F26+F85+F15+F62+F12+F50+F76</f>
        <v>268.68899999999996</v>
      </c>
      <c r="G86" s="14">
        <f>G78+G72+G55+G46+G40+G26+G85+G15+G62+G12+G50+G76</f>
        <v>21.261677</v>
      </c>
      <c r="H86" s="14">
        <f>H78+H72+H55+H46+H40+H26+H85+H15+H62+H12+H50+H76</f>
        <v>38.6781</v>
      </c>
      <c r="I86" s="13"/>
      <c r="J86" s="83"/>
      <c r="K86" s="19"/>
    </row>
    <row r="87" spans="1:11" ht="15.75" customHeight="1">
      <c r="A87" s="190" t="s">
        <v>188</v>
      </c>
      <c r="B87" s="191"/>
      <c r="C87" s="191"/>
      <c r="D87" s="191"/>
      <c r="E87" s="191"/>
      <c r="F87" s="191"/>
      <c r="G87" s="191"/>
      <c r="H87" s="191"/>
      <c r="I87" s="191"/>
      <c r="J87" s="191"/>
      <c r="K87" s="19"/>
    </row>
    <row r="88" spans="1:11" ht="15.75" customHeight="1">
      <c r="A88" s="183" t="s">
        <v>9</v>
      </c>
      <c r="B88" s="184"/>
      <c r="C88" s="184"/>
      <c r="D88" s="184"/>
      <c r="E88" s="184"/>
      <c r="F88" s="184"/>
      <c r="G88" s="184"/>
      <c r="H88" s="184"/>
      <c r="I88" s="184"/>
      <c r="J88" s="184"/>
      <c r="K88" s="89"/>
    </row>
    <row r="89" spans="1:11" ht="142.5" customHeight="1">
      <c r="A89" s="22">
        <v>51</v>
      </c>
      <c r="B89" s="123" t="s">
        <v>51</v>
      </c>
      <c r="C89" s="109">
        <v>2017</v>
      </c>
      <c r="D89" s="121">
        <v>15</v>
      </c>
      <c r="E89" s="17"/>
      <c r="F89" s="17"/>
      <c r="G89" s="17"/>
      <c r="H89" s="17"/>
      <c r="I89" s="1" t="s">
        <v>12</v>
      </c>
      <c r="J89" s="79" t="s">
        <v>52</v>
      </c>
      <c r="K89" s="19"/>
    </row>
    <row r="90" spans="1:11" ht="31.5">
      <c r="A90" s="24"/>
      <c r="B90" s="5" t="s">
        <v>17</v>
      </c>
      <c r="C90" s="6"/>
      <c r="D90" s="15">
        <f>SUM(D89:D89)</f>
        <v>15</v>
      </c>
      <c r="E90" s="15">
        <f>SUM(E89:E89)</f>
        <v>0</v>
      </c>
      <c r="F90" s="15">
        <f>SUM(F89:F89)</f>
        <v>0</v>
      </c>
      <c r="G90" s="15">
        <f>SUM(G89:G89)</f>
        <v>0</v>
      </c>
      <c r="H90" s="15">
        <f>SUM(H89:H89)</f>
        <v>0</v>
      </c>
      <c r="I90" s="5"/>
      <c r="J90" s="81"/>
      <c r="K90" s="19"/>
    </row>
    <row r="91" spans="1:11" ht="15.75" customHeight="1">
      <c r="A91" s="183" t="s">
        <v>18</v>
      </c>
      <c r="B91" s="184"/>
      <c r="C91" s="184"/>
      <c r="D91" s="184"/>
      <c r="E91" s="184"/>
      <c r="F91" s="184"/>
      <c r="G91" s="184"/>
      <c r="H91" s="184"/>
      <c r="I91" s="184"/>
      <c r="J91" s="184"/>
      <c r="K91" s="19"/>
    </row>
    <row r="92" spans="1:11" ht="128.25" customHeight="1">
      <c r="A92" s="22">
        <v>52</v>
      </c>
      <c r="B92" s="19" t="s">
        <v>49</v>
      </c>
      <c r="C92" s="2" t="s">
        <v>14</v>
      </c>
      <c r="D92" s="173">
        <v>16.16</v>
      </c>
      <c r="E92" s="173"/>
      <c r="F92" s="173"/>
      <c r="G92" s="174"/>
      <c r="H92" s="174"/>
      <c r="I92" s="1" t="s">
        <v>12</v>
      </c>
      <c r="J92" s="79" t="s">
        <v>57</v>
      </c>
      <c r="K92" s="207" t="s">
        <v>190</v>
      </c>
    </row>
    <row r="93" spans="1:11" ht="113.25" customHeight="1">
      <c r="A93" s="22">
        <v>53</v>
      </c>
      <c r="B93" s="19" t="s">
        <v>47</v>
      </c>
      <c r="C93" s="1" t="s">
        <v>14</v>
      </c>
      <c r="D93" s="175">
        <v>3.2</v>
      </c>
      <c r="E93" s="35"/>
      <c r="F93" s="35"/>
      <c r="G93" s="35"/>
      <c r="H93" s="35"/>
      <c r="I93" s="1" t="s">
        <v>12</v>
      </c>
      <c r="J93" s="176" t="s">
        <v>45</v>
      </c>
      <c r="K93" s="19"/>
    </row>
    <row r="94" spans="1:11" ht="128.25" customHeight="1">
      <c r="A94" s="22">
        <v>54</v>
      </c>
      <c r="B94" s="19" t="s">
        <v>46</v>
      </c>
      <c r="C94" s="1" t="s">
        <v>14</v>
      </c>
      <c r="D94" s="175">
        <v>1.2</v>
      </c>
      <c r="E94" s="35"/>
      <c r="F94" s="35"/>
      <c r="G94" s="35"/>
      <c r="H94" s="35"/>
      <c r="I94" s="1" t="s">
        <v>12</v>
      </c>
      <c r="J94" s="4" t="s">
        <v>45</v>
      </c>
      <c r="K94" s="19"/>
    </row>
    <row r="95" spans="1:11" ht="126.75" customHeight="1">
      <c r="A95" s="50">
        <v>55</v>
      </c>
      <c r="B95" s="208" t="s">
        <v>112</v>
      </c>
      <c r="C95" s="2" t="s">
        <v>14</v>
      </c>
      <c r="D95" s="70">
        <v>3</v>
      </c>
      <c r="E95" s="35"/>
      <c r="F95" s="56"/>
      <c r="G95" s="56"/>
      <c r="H95" s="103"/>
      <c r="I95" s="106" t="s">
        <v>93</v>
      </c>
      <c r="J95" s="104" t="s">
        <v>73</v>
      </c>
      <c r="K95" s="19"/>
    </row>
    <row r="96" spans="1:11" ht="31.5">
      <c r="A96" s="24"/>
      <c r="B96" s="53" t="s">
        <v>19</v>
      </c>
      <c r="C96" s="54"/>
      <c r="D96" s="55">
        <f>SUM(D92:D95)</f>
        <v>23.56</v>
      </c>
      <c r="E96" s="55"/>
      <c r="F96" s="15"/>
      <c r="G96" s="15"/>
      <c r="H96" s="15"/>
      <c r="I96" s="53"/>
      <c r="J96" s="84"/>
      <c r="K96" s="19"/>
    </row>
    <row r="97" spans="1:11" ht="15.75">
      <c r="A97" s="58"/>
      <c r="B97" s="59" t="s">
        <v>16</v>
      </c>
      <c r="C97" s="60"/>
      <c r="D97" s="61"/>
      <c r="E97" s="61"/>
      <c r="F97" s="61"/>
      <c r="G97" s="61"/>
      <c r="H97" s="61"/>
      <c r="I97" s="59"/>
      <c r="J97" s="59"/>
      <c r="K97" s="19"/>
    </row>
    <row r="98" spans="1:11" ht="127.5" customHeight="1">
      <c r="A98" s="22">
        <v>56</v>
      </c>
      <c r="B98" s="19" t="s">
        <v>48</v>
      </c>
      <c r="C98" s="139" t="s">
        <v>185</v>
      </c>
      <c r="D98" s="1">
        <v>34.48</v>
      </c>
      <c r="E98" s="1"/>
      <c r="F98" s="1"/>
      <c r="G98" s="1"/>
      <c r="H98" s="1"/>
      <c r="I98" s="2" t="s">
        <v>12</v>
      </c>
      <c r="J98" s="79" t="s">
        <v>69</v>
      </c>
      <c r="K98" s="168" t="s">
        <v>189</v>
      </c>
    </row>
    <row r="99" spans="1:11" ht="78" customHeight="1">
      <c r="A99" s="49">
        <v>57</v>
      </c>
      <c r="B99" s="36" t="s">
        <v>76</v>
      </c>
      <c r="C99" s="112">
        <v>2016</v>
      </c>
      <c r="D99" s="112">
        <v>0.005</v>
      </c>
      <c r="E99" s="141"/>
      <c r="F99" s="122"/>
      <c r="G99" s="153"/>
      <c r="H99" s="154">
        <v>0.005</v>
      </c>
      <c r="I99" s="110" t="s">
        <v>75</v>
      </c>
      <c r="J99" s="7" t="s">
        <v>74</v>
      </c>
      <c r="K99" s="19" t="s">
        <v>123</v>
      </c>
    </row>
    <row r="100" spans="1:11" ht="30.75" customHeight="1">
      <c r="A100" s="62"/>
      <c r="B100" s="62" t="s">
        <v>20</v>
      </c>
      <c r="C100" s="62"/>
      <c r="D100" s="63">
        <f>SUM(D98:D99)</f>
        <v>34.485</v>
      </c>
      <c r="E100" s="62"/>
      <c r="F100" s="62"/>
      <c r="G100" s="63">
        <f>SUM(G98:G99)</f>
        <v>0</v>
      </c>
      <c r="H100" s="63">
        <f>SUM(H98:H99)</f>
        <v>0.005</v>
      </c>
      <c r="I100" s="62"/>
      <c r="J100" s="87"/>
      <c r="K100" s="87"/>
    </row>
    <row r="101" spans="1:11" s="38" customFormat="1" ht="15.75">
      <c r="A101" s="72"/>
      <c r="B101" s="75" t="s">
        <v>174</v>
      </c>
      <c r="C101" s="73"/>
      <c r="D101" s="74"/>
      <c r="E101" s="74"/>
      <c r="F101" s="74"/>
      <c r="G101" s="74"/>
      <c r="H101" s="74"/>
      <c r="I101" s="73"/>
      <c r="J101" s="73"/>
      <c r="K101" s="12"/>
    </row>
    <row r="102" spans="1:11" s="38" customFormat="1" ht="63">
      <c r="A102" s="165">
        <v>58</v>
      </c>
      <c r="B102" s="151" t="s">
        <v>109</v>
      </c>
      <c r="C102" s="151" t="s">
        <v>14</v>
      </c>
      <c r="D102" s="152"/>
      <c r="E102" s="152"/>
      <c r="F102" s="152"/>
      <c r="G102" s="152"/>
      <c r="H102" s="152"/>
      <c r="I102" s="127"/>
      <c r="J102" s="151" t="s">
        <v>110</v>
      </c>
      <c r="K102" s="150"/>
    </row>
    <row r="103" spans="1:11" s="21" customFormat="1" ht="17.25" customHeight="1">
      <c r="A103" s="64"/>
      <c r="B103" s="67" t="s">
        <v>29</v>
      </c>
      <c r="C103" s="65"/>
      <c r="D103" s="61"/>
      <c r="E103" s="61"/>
      <c r="F103" s="61"/>
      <c r="G103" s="61"/>
      <c r="H103" s="61"/>
      <c r="I103" s="66"/>
      <c r="J103" s="66"/>
      <c r="K103" s="12"/>
    </row>
    <row r="104" spans="1:11" ht="109.5" customHeight="1">
      <c r="A104" s="96">
        <v>59</v>
      </c>
      <c r="B104" s="7" t="s">
        <v>86</v>
      </c>
      <c r="C104" s="1">
        <v>2017</v>
      </c>
      <c r="D104" s="107">
        <v>10.87</v>
      </c>
      <c r="E104" s="122"/>
      <c r="F104" s="107">
        <v>9.497</v>
      </c>
      <c r="G104" s="107">
        <v>1.365</v>
      </c>
      <c r="H104" s="122"/>
      <c r="I104" s="117"/>
      <c r="J104" s="125" t="s">
        <v>85</v>
      </c>
      <c r="K104" s="19"/>
    </row>
    <row r="105" spans="1:11" ht="48" customHeight="1">
      <c r="A105" s="109">
        <v>60</v>
      </c>
      <c r="B105" s="2" t="s">
        <v>175</v>
      </c>
      <c r="C105" s="96" t="s">
        <v>15</v>
      </c>
      <c r="D105" s="124">
        <v>8</v>
      </c>
      <c r="E105" s="124"/>
      <c r="F105" s="124"/>
      <c r="G105" s="124"/>
      <c r="H105" s="124">
        <v>8</v>
      </c>
      <c r="I105" s="101" t="s">
        <v>75</v>
      </c>
      <c r="J105" s="125" t="s">
        <v>84</v>
      </c>
      <c r="K105" s="19"/>
    </row>
    <row r="106" spans="1:11" s="21" customFormat="1" ht="50.25" customHeight="1">
      <c r="A106" s="9"/>
      <c r="B106" s="11" t="s">
        <v>36</v>
      </c>
      <c r="C106" s="10"/>
      <c r="D106" s="15">
        <f>SUM(D104:D105)</f>
        <v>18.869999999999997</v>
      </c>
      <c r="E106" s="15"/>
      <c r="F106" s="15"/>
      <c r="G106" s="15"/>
      <c r="H106" s="15">
        <f>SUM(H104:H105)</f>
        <v>8</v>
      </c>
      <c r="I106" s="27"/>
      <c r="J106" s="88"/>
      <c r="K106" s="12"/>
    </row>
    <row r="107" spans="1:11" ht="31.5">
      <c r="A107" s="29"/>
      <c r="B107" s="30" t="s">
        <v>39</v>
      </c>
      <c r="C107" s="31"/>
      <c r="D107" s="161">
        <f>D62+D106+D100+D96+D90</f>
        <v>115.125</v>
      </c>
      <c r="E107" s="31"/>
      <c r="F107" s="31"/>
      <c r="G107" s="31"/>
      <c r="H107" s="31"/>
      <c r="I107" s="32"/>
      <c r="J107" s="32"/>
      <c r="K107" s="19"/>
    </row>
  </sheetData>
  <sheetProtection/>
  <mergeCells count="24">
    <mergeCell ref="I4:I6"/>
    <mergeCell ref="D5:D6"/>
    <mergeCell ref="E5:H5"/>
    <mergeCell ref="J4:J6"/>
    <mergeCell ref="A8:J8"/>
    <mergeCell ref="A47:J47"/>
    <mergeCell ref="A16:J16"/>
    <mergeCell ref="A73:J73"/>
    <mergeCell ref="A41:J41"/>
    <mergeCell ref="A1:J2"/>
    <mergeCell ref="A4:A6"/>
    <mergeCell ref="B4:B6"/>
    <mergeCell ref="C4:C6"/>
    <mergeCell ref="D4:H4"/>
    <mergeCell ref="A91:J91"/>
    <mergeCell ref="A79:J79"/>
    <mergeCell ref="A88:J88"/>
    <mergeCell ref="A9:J9"/>
    <mergeCell ref="A74:J74"/>
    <mergeCell ref="A27:J27"/>
    <mergeCell ref="A87:J87"/>
    <mergeCell ref="A56:J56"/>
    <mergeCell ref="A13:J13"/>
    <mergeCell ref="A63:J63"/>
  </mergeCells>
  <printOptions/>
  <pageMargins left="0.3937007874015748" right="0.3937007874015748" top="0.1968503937007874" bottom="0.1968503937007874" header="0" footer="0"/>
  <pageSetup fitToHeight="1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Вянни</dc:creator>
  <cp:keywords/>
  <dc:description/>
  <cp:lastModifiedBy>POTEHINA</cp:lastModifiedBy>
  <cp:lastPrinted>2017-02-10T06:32:18Z</cp:lastPrinted>
  <dcterms:created xsi:type="dcterms:W3CDTF">2015-01-28T16:21:46Z</dcterms:created>
  <dcterms:modified xsi:type="dcterms:W3CDTF">2017-02-10T06:44:18Z</dcterms:modified>
  <cp:category/>
  <cp:version/>
  <cp:contentType/>
  <cp:contentStatus/>
</cp:coreProperties>
</file>