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<sst xmlns="http://schemas.openxmlformats.org/spreadsheetml/2006/main" count="115" uniqueCount="68">
  <si>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</si>
  <si>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</si>
  <si>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</si>
  <si>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</si>
  <si>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</si>
  <si>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</si>
  <si>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</si>
  <si>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</si>
  <si>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</si>
  <si>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</si>
  <si>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</si>
  <si>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</si>
  <si>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</si>
  <si>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</si>
  <si>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</si>
  <si>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</si>
  <si>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</si>
  <si>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</si>
  <si>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</si>
  <si>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</si>
  <si>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</si>
  <si>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</si>
  <si>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</si>
  <si>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</si>
  <si>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</si>
  <si>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</si>
  <si>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</si>
  <si>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</si>
  <si>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</si>
  <si>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</si>
  <si>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</si>
  <si>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</si>
  <si>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</si>
  <si>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</si>
  <si>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</si>
  <si>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</si>
  <si>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</si>
  <si>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</si>
  <si>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</si>
  <si>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</si>
  <si>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</si>
  <si>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</si>
  <si>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</si>
  <si>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</si>
  <si>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</si>
  <si>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</si>
  <si>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</si>
  <si>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</si>
  <si>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</si>
  <si>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</si>
  <si>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</si>
  <si>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</si>
  <si>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Исполнитель  Э.А.Непряхина</t>
  </si>
  <si>
    <t>Соглашение № 16-1/17р от 23.01.2017</t>
  </si>
  <si>
    <t>27.01.2017, 20.02.2017</t>
  </si>
  <si>
    <t>20.01.2017, 14.02.2017</t>
  </si>
  <si>
    <t>Глава администрации муниципального образования "Суоярвский район"</t>
  </si>
  <si>
    <t>О.В.Болгов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</si>
  <si>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</si>
  <si>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</si>
  <si>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</si>
  <si>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Долговая книга Суоярвского муниципального района на 1 августа 2017 года</t>
  </si>
  <si>
    <t>Объем муниципального долга на 1 августа 2017 года</t>
  </si>
  <si>
    <t>Объем долга по процентам на 1 августа 2017 года</t>
  </si>
  <si>
    <t>30.03.2017, 18.04.2017, 01.06.2017, 6.07.2017, 27.07.2017</t>
  </si>
  <si>
    <t>23.03.2017, 12.04.2017, 01.06.2017, 6.07.2017, 31.07.2017</t>
  </si>
  <si>
    <t xml:space="preserve">И.о.начальника финансового управления администрации    </t>
  </si>
  <si>
    <t>В.А.Калиниченко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</si>
</sst>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1"/>
  <sheetViews>
    <sheetView tabSelected="1" zoomScalePageLayoutView="0" workbookViewId="0" topLeftCell="G35">
      <selection activeCell="L47" sqref="L47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19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8" width="17.875" style="1" customWidth="1"/>
    <col min="19" max="16384" width="9.125" style="1" customWidth="1"/>
  </cols>
  <sheetData>
    <row r="1" spans="14:18" ht="18">
      <c r="N1" s="2"/>
      <c r="O1" s="26" t="s">
        <v>59</v>
      </c>
      <c r="P1" s="26"/>
      <c r="Q1" s="26"/>
      <c r="R1" s="26"/>
    </row>
    <row r="2" spans="13:18" ht="18">
      <c r="M2" s="26" t="s">
        <v>60</v>
      </c>
      <c r="N2" s="26"/>
      <c r="O2" s="26"/>
      <c r="P2" s="26"/>
      <c r="Q2" s="26"/>
      <c r="R2" s="26"/>
    </row>
    <row r="3" spans="16:18" ht="18">
      <c r="P3" s="29"/>
      <c r="Q3" s="29"/>
      <c r="R3" s="29"/>
    </row>
    <row r="4" spans="1:18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8">
      <c r="A5" s="31" t="s">
        <v>61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7" spans="1:18" ht="51.75" customHeight="1">
      <c r="A7" s="25" t="s">
        <v>0</v>
      </c>
      <c r="B7" s="24" t="s">
        <v>35</v>
      </c>
      <c r="C7" s="24" t="s">
        <v>36</v>
      </c>
      <c r="D7" s="24" t="s">
        <v>37</v>
      </c>
      <c r="E7" s="24" t="s">
        <v>38</v>
      </c>
      <c r="F7" s="24" t="s">
        <v>39</v>
      </c>
      <c r="G7" s="24" t="s">
        <v>50</v>
      </c>
      <c r="H7" s="24" t="s">
        <v>40</v>
      </c>
      <c r="I7" s="24" t="s">
        <v>41</v>
      </c>
      <c r="J7" s="24" t="s">
        <v>42</v>
      </c>
      <c r="K7" s="24" t="s">
        <v>43</v>
      </c>
      <c r="L7" s="24" t="s">
        <v>44</v>
      </c>
      <c r="M7" s="33" t="s">
        <v>62</v>
      </c>
      <c r="N7" s="33"/>
      <c r="O7" s="24" t="s">
        <v>49</v>
      </c>
      <c r="P7" s="24" t="s">
        <v>47</v>
      </c>
      <c r="Q7" s="24" t="s">
        <v>48</v>
      </c>
      <c r="R7" s="24" t="s">
        <v>63</v>
      </c>
    </row>
    <row r="8" spans="1:23" s="3" customFormat="1" ht="100.5" customHeight="1">
      <c r="A8" s="2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6" t="s">
        <v>45</v>
      </c>
      <c r="N8" s="5" t="s">
        <v>46</v>
      </c>
      <c r="O8" s="24"/>
      <c r="P8" s="24"/>
      <c r="Q8" s="24"/>
      <c r="R8" s="24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7" t="s">
        <v>1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2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44">
      <c r="A15" s="4">
        <v>1</v>
      </c>
      <c r="B15" s="5" t="s">
        <v>24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5"/>
      <c r="L15" s="9"/>
      <c r="M15" s="11">
        <f>SUM(H15+J15-L15)</f>
        <v>12549000</v>
      </c>
      <c r="N15" s="9"/>
      <c r="O15" s="9"/>
      <c r="P15" s="9"/>
      <c r="Q15" s="9"/>
      <c r="R15" s="9">
        <f>SUM(O15+P15-Q15)</f>
        <v>0</v>
      </c>
    </row>
    <row r="16" spans="1:18" ht="90">
      <c r="A16" s="4">
        <v>2</v>
      </c>
      <c r="B16" s="5" t="s">
        <v>27</v>
      </c>
      <c r="C16" s="5" t="s">
        <v>10</v>
      </c>
      <c r="D16" s="22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5" t="s">
        <v>55</v>
      </c>
      <c r="L16" s="9">
        <v>600000</v>
      </c>
      <c r="M16" s="11">
        <f aca="true" t="shared" si="0" ref="M16:M30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0">SUM(O16+P16-Q16)</f>
        <v>-9.094947017729282E-13</v>
      </c>
    </row>
    <row r="17" spans="1:18" ht="144">
      <c r="A17" s="4">
        <v>2</v>
      </c>
      <c r="B17" s="5" t="s">
        <v>28</v>
      </c>
      <c r="C17" s="5" t="s">
        <v>10</v>
      </c>
      <c r="D17" s="23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90">
      <c r="A18" s="4">
        <v>3</v>
      </c>
      <c r="B18" s="5" t="s">
        <v>29</v>
      </c>
      <c r="C18" s="5" t="s">
        <v>10</v>
      </c>
      <c r="D18" s="22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5" t="s">
        <v>54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30</v>
      </c>
      <c r="C19" s="5" t="s">
        <v>10</v>
      </c>
      <c r="D19" s="23"/>
      <c r="E19" s="10">
        <v>44367</v>
      </c>
      <c r="F19" s="5" t="s">
        <v>7</v>
      </c>
      <c r="G19" s="5" t="s">
        <v>34</v>
      </c>
      <c r="H19" s="9">
        <v>2100000</v>
      </c>
      <c r="I19" s="10"/>
      <c r="J19" s="9"/>
      <c r="K19" s="15"/>
      <c r="L19" s="9"/>
      <c r="M19" s="11">
        <f t="shared" si="0"/>
        <v>2100000</v>
      </c>
      <c r="N19" s="9"/>
      <c r="O19" s="9"/>
      <c r="P19" s="9"/>
      <c r="Q19" s="9"/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5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31</v>
      </c>
      <c r="C21" s="5" t="s">
        <v>10</v>
      </c>
      <c r="D21" s="22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5" t="s">
        <v>54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32</v>
      </c>
      <c r="C22" s="5" t="s">
        <v>10</v>
      </c>
      <c r="D22" s="23"/>
      <c r="E22" s="10">
        <v>44367</v>
      </c>
      <c r="F22" s="5" t="s">
        <v>12</v>
      </c>
      <c r="G22" s="5" t="s">
        <v>33</v>
      </c>
      <c r="H22" s="9">
        <v>1099000</v>
      </c>
      <c r="I22" s="10"/>
      <c r="J22" s="9"/>
      <c r="K22" s="15"/>
      <c r="L22" s="9"/>
      <c r="M22" s="11">
        <f t="shared" si="0"/>
        <v>1099000</v>
      </c>
      <c r="N22" s="9"/>
      <c r="O22" s="9"/>
      <c r="P22" s="9"/>
      <c r="Q22" s="9"/>
      <c r="R22" s="9">
        <f t="shared" si="1"/>
        <v>0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5"/>
      <c r="L23" s="9"/>
      <c r="M23" s="11">
        <f t="shared" si="0"/>
        <v>4300000</v>
      </c>
      <c r="N23" s="9"/>
      <c r="O23" s="9">
        <v>12139.04</v>
      </c>
      <c r="P23" s="9">
        <v>79790.21</v>
      </c>
      <c r="Q23" s="9">
        <v>80973.09</v>
      </c>
      <c r="R23" s="9">
        <f t="shared" si="1"/>
        <v>10956.160000000003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5"/>
      <c r="L24" s="9"/>
      <c r="M24" s="11">
        <f t="shared" si="0"/>
        <v>5000000</v>
      </c>
      <c r="N24" s="9"/>
      <c r="O24" s="9">
        <v>14115.16</v>
      </c>
      <c r="P24" s="9">
        <v>92779.33</v>
      </c>
      <c r="Q24" s="9">
        <v>94154.76</v>
      </c>
      <c r="R24" s="9">
        <f t="shared" si="1"/>
        <v>12739.73000000001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5"/>
      <c r="L25" s="9"/>
      <c r="M25" s="11">
        <f t="shared" si="0"/>
        <v>3000000</v>
      </c>
      <c r="N25" s="9"/>
      <c r="O25" s="9">
        <v>8469.1</v>
      </c>
      <c r="P25" s="9">
        <v>55667.59</v>
      </c>
      <c r="Q25" s="9">
        <v>56492.85</v>
      </c>
      <c r="R25" s="9">
        <f t="shared" si="1"/>
        <v>7643.8399999999965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5" t="s">
        <v>54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45381.4</v>
      </c>
      <c r="Q26" s="9">
        <v>49401.74</v>
      </c>
      <c r="R26" s="9">
        <f t="shared" si="1"/>
        <v>5860.270000000004</v>
      </c>
    </row>
    <row r="27" spans="1:18" ht="90">
      <c r="A27" s="4">
        <v>10</v>
      </c>
      <c r="B27" s="5" t="s">
        <v>22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5"/>
      <c r="L27" s="9"/>
      <c r="M27" s="11">
        <f t="shared" si="0"/>
        <v>11000000</v>
      </c>
      <c r="N27" s="9"/>
      <c r="O27" s="9">
        <v>31053.36</v>
      </c>
      <c r="P27" s="9">
        <v>204114.5</v>
      </c>
      <c r="Q27" s="9">
        <v>207140.46</v>
      </c>
      <c r="R27" s="9">
        <f t="shared" si="1"/>
        <v>28027.399999999994</v>
      </c>
    </row>
    <row r="28" spans="1:18" ht="90">
      <c r="A28" s="4">
        <v>11</v>
      </c>
      <c r="B28" s="5" t="s">
        <v>25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5"/>
      <c r="L28" s="9"/>
      <c r="M28" s="11">
        <f t="shared" si="0"/>
        <v>2500000</v>
      </c>
      <c r="N28" s="9"/>
      <c r="O28" s="9">
        <v>7057.58</v>
      </c>
      <c r="P28" s="9">
        <v>46389.64</v>
      </c>
      <c r="Q28" s="9">
        <v>47077.36</v>
      </c>
      <c r="R28" s="9">
        <f t="shared" si="1"/>
        <v>6369.860000000001</v>
      </c>
    </row>
    <row r="29" spans="1:18" ht="90">
      <c r="A29" s="4">
        <v>12</v>
      </c>
      <c r="B29" s="5" t="s">
        <v>26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5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4">
        <v>13</v>
      </c>
      <c r="B30" s="5" t="s">
        <v>53</v>
      </c>
      <c r="C30" s="5" t="s">
        <v>10</v>
      </c>
      <c r="D30" s="9">
        <v>16400000</v>
      </c>
      <c r="E30" s="10">
        <v>44545</v>
      </c>
      <c r="F30" s="5" t="s">
        <v>21</v>
      </c>
      <c r="G30" s="5" t="s">
        <v>33</v>
      </c>
      <c r="H30" s="9"/>
      <c r="I30" s="10">
        <v>42758</v>
      </c>
      <c r="J30" s="9">
        <v>16400000</v>
      </c>
      <c r="K30" s="15"/>
      <c r="L30" s="9"/>
      <c r="M30" s="11">
        <f t="shared" si="0"/>
        <v>16400000</v>
      </c>
      <c r="N30" s="9"/>
      <c r="O30" s="9"/>
      <c r="P30" s="9">
        <v>7144.11</v>
      </c>
      <c r="Q30" s="9">
        <v>7144.11</v>
      </c>
      <c r="R30" s="9">
        <f t="shared" si="1"/>
        <v>0</v>
      </c>
    </row>
    <row r="31" spans="1:18" s="13" customFormat="1" ht="25.5" customHeight="1">
      <c r="A31" s="27" t="s">
        <v>1</v>
      </c>
      <c r="B31" s="28"/>
      <c r="C31" s="12"/>
      <c r="D31" s="11">
        <f>SUM(D15:D30)</f>
        <v>95938000</v>
      </c>
      <c r="E31" s="12"/>
      <c r="F31" s="12"/>
      <c r="G31" s="11"/>
      <c r="H31" s="11">
        <f>SUM(H15:H30)</f>
        <v>64062000</v>
      </c>
      <c r="I31" s="11"/>
      <c r="J31" s="11">
        <f>SUM(J15:J30)</f>
        <v>0</v>
      </c>
      <c r="K31" s="16"/>
      <c r="L31" s="11">
        <f>SUM(L15:L30)</f>
        <v>1714000</v>
      </c>
      <c r="M31" s="11">
        <f>SUM(M15:M30)</f>
        <v>62348000</v>
      </c>
      <c r="N31" s="11"/>
      <c r="O31" s="11">
        <f>SUM(O15:O30)</f>
        <v>130718.61</v>
      </c>
      <c r="P31" s="11">
        <f>SUM(P15:P30)</f>
        <v>567170.85</v>
      </c>
      <c r="Q31" s="11">
        <f>SUM(Q15:Q30)</f>
        <v>626292.2</v>
      </c>
      <c r="R31" s="11">
        <f>SUM(R15:R30)</f>
        <v>71597.26000000001</v>
      </c>
    </row>
    <row r="32" spans="1:18" ht="24" customHeight="1">
      <c r="A32" s="32" t="s">
        <v>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6">
      <c r="A33" s="4">
        <v>1</v>
      </c>
      <c r="B33" s="14" t="s">
        <v>17</v>
      </c>
      <c r="C33" s="5" t="s">
        <v>16</v>
      </c>
      <c r="D33" s="9">
        <v>5000000</v>
      </c>
      <c r="E33" s="10">
        <v>43406</v>
      </c>
      <c r="F33" s="5" t="s">
        <v>9</v>
      </c>
      <c r="G33" s="5" t="s">
        <v>18</v>
      </c>
      <c r="H33" s="9">
        <v>5000000</v>
      </c>
      <c r="I33" s="9"/>
      <c r="J33" s="9"/>
      <c r="K33" s="17" t="s">
        <v>64</v>
      </c>
      <c r="L33" s="9">
        <v>2500000</v>
      </c>
      <c r="M33" s="11">
        <f>SUM(H33+J33-L33)</f>
        <v>2500000</v>
      </c>
      <c r="N33" s="9"/>
      <c r="O33" s="9"/>
      <c r="P33" s="9">
        <v>405461.03</v>
      </c>
      <c r="Q33" s="9">
        <v>405461.03</v>
      </c>
      <c r="R33" s="9">
        <f>SUM(O33+P33-Q33)</f>
        <v>0</v>
      </c>
    </row>
    <row r="34" spans="1:18" ht="126">
      <c r="A34" s="4">
        <v>3</v>
      </c>
      <c r="B34" s="14" t="s">
        <v>51</v>
      </c>
      <c r="C34" s="5" t="s">
        <v>16</v>
      </c>
      <c r="D34" s="9">
        <v>7000000</v>
      </c>
      <c r="E34" s="10">
        <v>43643</v>
      </c>
      <c r="F34" s="5" t="s">
        <v>9</v>
      </c>
      <c r="G34" s="5" t="s">
        <v>23</v>
      </c>
      <c r="H34" s="9">
        <v>7000000</v>
      </c>
      <c r="I34" s="9"/>
      <c r="J34" s="9"/>
      <c r="K34" s="17" t="s">
        <v>65</v>
      </c>
      <c r="L34" s="9">
        <v>3500000</v>
      </c>
      <c r="M34" s="11">
        <f>SUM(H34+J34-L34)</f>
        <v>3500000</v>
      </c>
      <c r="N34" s="9"/>
      <c r="O34" s="9"/>
      <c r="P34" s="9">
        <v>427320.27</v>
      </c>
      <c r="Q34" s="9">
        <v>427320.27</v>
      </c>
      <c r="R34" s="9">
        <f>SUM(O34+P34-Q34)</f>
        <v>0</v>
      </c>
    </row>
    <row r="35" spans="1:18" ht="21" customHeight="1">
      <c r="A35" s="27" t="s">
        <v>1</v>
      </c>
      <c r="B35" s="28"/>
      <c r="C35" s="8"/>
      <c r="D35" s="11">
        <f>SUM(D33:D34)</f>
        <v>12000000</v>
      </c>
      <c r="E35" s="11"/>
      <c r="F35" s="11"/>
      <c r="G35" s="11"/>
      <c r="H35" s="11">
        <f>SUM(H33:H34)</f>
        <v>12000000</v>
      </c>
      <c r="I35" s="11"/>
      <c r="J35" s="11">
        <f>SUM(J33:J34)</f>
        <v>0</v>
      </c>
      <c r="K35" s="11"/>
      <c r="L35" s="11">
        <f aca="true" t="shared" si="2" ref="L35:R35">SUM(L33:L34)</f>
        <v>6000000</v>
      </c>
      <c r="M35" s="11">
        <f t="shared" si="2"/>
        <v>6000000</v>
      </c>
      <c r="N35" s="11">
        <f t="shared" si="2"/>
        <v>0</v>
      </c>
      <c r="O35" s="11">
        <f t="shared" si="2"/>
        <v>0</v>
      </c>
      <c r="P35" s="11">
        <f t="shared" si="2"/>
        <v>832781.3</v>
      </c>
      <c r="Q35" s="11">
        <f t="shared" si="2"/>
        <v>832781.3</v>
      </c>
      <c r="R35" s="11">
        <f t="shared" si="2"/>
        <v>0</v>
      </c>
    </row>
    <row r="36" spans="1:18" ht="24" customHeight="1">
      <c r="A36" s="32" t="s">
        <v>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8">
      <c r="A37" s="4">
        <v>1</v>
      </c>
      <c r="B37" s="14"/>
      <c r="C37" s="5"/>
      <c r="D37" s="9"/>
      <c r="E37" s="4"/>
      <c r="F37" s="5"/>
      <c r="G37" s="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8">
      <c r="A38" s="4">
        <v>2</v>
      </c>
      <c r="B38" s="14"/>
      <c r="C38" s="5"/>
      <c r="D38" s="9"/>
      <c r="E38" s="4"/>
      <c r="F38" s="5"/>
      <c r="G38" s="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21" customHeight="1">
      <c r="A39" s="27" t="s">
        <v>1</v>
      </c>
      <c r="B39" s="28"/>
      <c r="C39" s="8"/>
      <c r="D39" s="11">
        <f>SUM(D37:D38)</f>
        <v>0</v>
      </c>
      <c r="E39" s="8"/>
      <c r="F39" s="8"/>
      <c r="G39" s="8"/>
      <c r="H39" s="11">
        <f>SUM(H37:H38)</f>
        <v>0</v>
      </c>
      <c r="I39" s="11"/>
      <c r="J39" s="11"/>
      <c r="K39" s="11"/>
      <c r="L39" s="11">
        <f>SUM(L37:L38)</f>
        <v>0</v>
      </c>
      <c r="M39" s="11"/>
      <c r="N39" s="11"/>
      <c r="O39" s="11"/>
      <c r="P39" s="11"/>
      <c r="Q39" s="11"/>
      <c r="R39" s="11"/>
    </row>
    <row r="40" spans="1:18" ht="38.25" customHeight="1">
      <c r="A40" s="32" t="s">
        <v>2</v>
      </c>
      <c r="B40" s="32"/>
      <c r="C40" s="32"/>
      <c r="D40" s="32"/>
      <c r="E40" s="32"/>
      <c r="F40" s="8"/>
      <c r="G40" s="8"/>
      <c r="H40" s="11">
        <f>SUM(H35+H39+H31)</f>
        <v>76062000</v>
      </c>
      <c r="I40" s="11"/>
      <c r="J40" s="11">
        <f>SUM(J35+J39+J31)</f>
        <v>0</v>
      </c>
      <c r="K40" s="11"/>
      <c r="L40" s="11">
        <f aca="true" t="shared" si="3" ref="L40:R40">SUM(L35+L39+L31)</f>
        <v>7714000</v>
      </c>
      <c r="M40" s="11">
        <f t="shared" si="3"/>
        <v>68348000</v>
      </c>
      <c r="N40" s="11">
        <f t="shared" si="3"/>
        <v>0</v>
      </c>
      <c r="O40" s="11">
        <f t="shared" si="3"/>
        <v>130718.61</v>
      </c>
      <c r="P40" s="11">
        <f t="shared" si="3"/>
        <v>1399952.15</v>
      </c>
      <c r="Q40" s="11">
        <f t="shared" si="3"/>
        <v>1459073.5</v>
      </c>
      <c r="R40" s="11">
        <f t="shared" si="3"/>
        <v>71597.26000000001</v>
      </c>
    </row>
    <row r="43" spans="1:13" ht="69" customHeight="1">
      <c r="A43" s="35" t="s">
        <v>56</v>
      </c>
      <c r="B43" s="35"/>
      <c r="C43" s="35"/>
      <c r="D43" s="35"/>
      <c r="E43" s="35"/>
      <c r="F43" s="35"/>
      <c r="G43" s="36"/>
      <c r="H43" s="20"/>
      <c r="I43" s="20"/>
      <c r="J43" s="20"/>
      <c r="K43" s="20"/>
      <c r="L43" s="37" t="s">
        <v>57</v>
      </c>
      <c r="M43" s="37"/>
    </row>
    <row r="44" spans="1:13" ht="35.25">
      <c r="A44" s="21"/>
      <c r="B44" s="21"/>
      <c r="C44" s="21"/>
      <c r="D44" s="21"/>
      <c r="E44" s="21"/>
      <c r="F44" s="21"/>
      <c r="G44" s="21"/>
      <c r="H44" s="20"/>
      <c r="I44" s="20"/>
      <c r="J44" s="20"/>
      <c r="K44" s="20"/>
      <c r="L44" s="21"/>
      <c r="M44" s="20"/>
    </row>
    <row r="45" spans="1:13" ht="35.25">
      <c r="A45" s="21"/>
      <c r="B45" s="21"/>
      <c r="C45" s="21"/>
      <c r="D45" s="21"/>
      <c r="E45" s="21"/>
      <c r="F45" s="21"/>
      <c r="G45" s="21"/>
      <c r="H45" s="20"/>
      <c r="I45" s="20"/>
      <c r="J45" s="20"/>
      <c r="K45" s="20"/>
      <c r="L45" s="21"/>
      <c r="M45" s="20"/>
    </row>
    <row r="46" spans="1:13" ht="73.5" customHeight="1">
      <c r="A46" s="35" t="s">
        <v>66</v>
      </c>
      <c r="B46" s="35"/>
      <c r="C46" s="35"/>
      <c r="D46" s="35"/>
      <c r="E46" s="35"/>
      <c r="F46" s="35"/>
      <c r="G46" s="21"/>
      <c r="H46" s="20"/>
      <c r="I46" s="20"/>
      <c r="J46" s="20"/>
      <c r="K46" s="20"/>
      <c r="L46" s="37" t="s">
        <v>67</v>
      </c>
      <c r="M46" s="37"/>
    </row>
    <row r="47" spans="1:13" ht="35.25">
      <c r="A47" s="21"/>
      <c r="B47" s="19"/>
      <c r="C47" s="19"/>
      <c r="D47" s="19"/>
      <c r="E47" s="21"/>
      <c r="F47" s="21"/>
      <c r="G47" s="21"/>
      <c r="H47" s="21"/>
      <c r="I47" s="20"/>
      <c r="J47" s="20"/>
      <c r="K47" s="20"/>
      <c r="L47" s="20"/>
      <c r="M47" s="20"/>
    </row>
    <row r="48" spans="1:13" ht="35.25">
      <c r="A48" s="19"/>
      <c r="B48" s="19"/>
      <c r="C48" s="19"/>
      <c r="D48" s="19"/>
      <c r="E48" s="21"/>
      <c r="F48" s="21"/>
      <c r="G48" s="21"/>
      <c r="H48" s="21"/>
      <c r="I48" s="20"/>
      <c r="J48" s="20"/>
      <c r="K48" s="20"/>
      <c r="L48" s="20"/>
      <c r="M48" s="20"/>
    </row>
    <row r="49" spans="1:13" ht="35.25">
      <c r="A49" s="34" t="s">
        <v>52</v>
      </c>
      <c r="B49" s="34"/>
      <c r="C49" s="34"/>
      <c r="D49" s="34"/>
      <c r="E49" s="34"/>
      <c r="F49" s="21"/>
      <c r="G49" s="21"/>
      <c r="H49" s="21"/>
      <c r="I49" s="20"/>
      <c r="J49" s="20"/>
      <c r="K49" s="20"/>
      <c r="L49" s="20"/>
      <c r="M49" s="20"/>
    </row>
    <row r="50" spans="1:13" ht="35.25">
      <c r="A50" s="34" t="s">
        <v>58</v>
      </c>
      <c r="B50" s="34"/>
      <c r="C50" s="34"/>
      <c r="D50" s="21"/>
      <c r="E50" s="21"/>
      <c r="F50" s="21"/>
      <c r="G50" s="21"/>
      <c r="H50" s="21"/>
      <c r="I50" s="20"/>
      <c r="J50" s="20"/>
      <c r="K50" s="20"/>
      <c r="L50" s="20"/>
      <c r="M50" s="20"/>
    </row>
    <row r="51" spans="1:8" ht="18.75">
      <c r="A51" s="18"/>
      <c r="B51" s="18"/>
      <c r="C51" s="18"/>
      <c r="D51" s="18"/>
      <c r="E51" s="18"/>
      <c r="F51" s="18"/>
      <c r="G51" s="18"/>
      <c r="H51" s="18"/>
    </row>
  </sheetData>
  <sheetProtection/>
  <mergeCells count="40">
    <mergeCell ref="A50:C50"/>
    <mergeCell ref="A46:F46"/>
    <mergeCell ref="A49:E49"/>
    <mergeCell ref="E7:E8"/>
    <mergeCell ref="F7:F8"/>
    <mergeCell ref="A13:B13"/>
    <mergeCell ref="A14:R14"/>
    <mergeCell ref="A31:B31"/>
    <mergeCell ref="A32:R32"/>
    <mergeCell ref="A35:B35"/>
    <mergeCell ref="A36:R36"/>
    <mergeCell ref="D16:D17"/>
    <mergeCell ref="A43:G43"/>
    <mergeCell ref="L43:M43"/>
    <mergeCell ref="L46:M46"/>
    <mergeCell ref="A40:E40"/>
    <mergeCell ref="O1:R1"/>
    <mergeCell ref="A39:B39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D18:D19"/>
    <mergeCell ref="D21:D22"/>
    <mergeCell ref="H7:H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Mariya Alexandrovna</cp:lastModifiedBy>
  <cp:lastPrinted>2017-07-12T06:17:28Z</cp:lastPrinted>
  <dcterms:created xsi:type="dcterms:W3CDTF">2000-01-05T08:20:30Z</dcterms:created>
  <dcterms:modified xsi:type="dcterms:W3CDTF">2017-08-25T06:36:23Z</dcterms:modified>
  <cp:category/>
  <cp:version/>
  <cp:contentType/>
  <cp:contentStatus/>
</cp:coreProperties>
</file>