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<sst xmlns="http://schemas.openxmlformats.org/spreadsheetml/2006/main" count="93" uniqueCount="59">
  <si>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</si>
  <si>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</si>
  <si>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</si>
  <si>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</si>
  <si>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</si>
  <si>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</si>
  <si>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</si>
  <si>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</si>
  <si>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</si>
  <si>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</si>
  <si>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</si>
  <si>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</si>
  <si>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</si>
  <si>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</si>
  <si>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</si>
  <si>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</si>
  <si>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</si>
  <si>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</si>
  <si>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</si>
  <si>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</si>
  <si>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</si>
  <si>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</si>
  <si>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</si>
  <si>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</si>
  <si>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</si>
  <si>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</si>
  <si>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</si>
  <si>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</si>
  <si>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</si>
  <si>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</si>
  <si>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</si>
  <si>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</si>
  <si>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</si>
  <si>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</si>
  <si>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</si>
  <si>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</si>
  <si>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</si>
  <si>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</si>
  <si>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</si>
  <si>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</si>
  <si>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</si>
  <si>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</si>
  <si>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</si>
  <si>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</si>
  <si>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</si>
  <si>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</si>
  <si>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</si>
  <si>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</si>
  <si>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</si>
  <si>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</si>
  <si>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</si>
  <si>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</si>
  <si>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 xml:space="preserve">Начальник финансового управления администрации    </t>
  </si>
  <si>
    <t xml:space="preserve">             А.Г.Кракулева</t>
  </si>
  <si>
    <t xml:space="preserve">Глава Администрации муниципального образования "Суоярвский район" </t>
  </si>
  <si>
    <t>О.В.Болгов</t>
  </si>
  <si>
    <t>Объем муниципального долга на 1 марта 2018 года</t>
  </si>
  <si>
    <t>Объем долга по процентам на 1 марта 2018 года</t>
  </si>
  <si>
    <t>Долговая книга Суоярвского муниципального района на 1 марта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</si>
</sst>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8"/>
  <sheetViews>
    <sheetView tabSelected="1" zoomScale="51" zoomScaleNormal="51" zoomScalePageLayoutView="0" workbookViewId="0" topLeftCell="E4">
      <pane ySplit="11" topLeftCell="A15" activePane="bottomLeft" state="frozen"/>
      <selection pane="topLeft" activeCell="A4" sqref="A4"/>
      <selection pane="bottomLeft" activeCell="I7" sqref="I7:I8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0" t="s">
        <v>44</v>
      </c>
      <c r="P1" s="30"/>
      <c r="Q1" s="30"/>
      <c r="R1" s="30"/>
    </row>
    <row r="2" spans="13:18" ht="18">
      <c r="M2" s="30" t="s">
        <v>45</v>
      </c>
      <c r="N2" s="30"/>
      <c r="O2" s="30"/>
      <c r="P2" s="30"/>
      <c r="Q2" s="30"/>
      <c r="R2" s="30"/>
    </row>
    <row r="3" spans="16:18" ht="18">
      <c r="P3" s="33"/>
      <c r="Q3" s="33"/>
      <c r="R3" s="33"/>
    </row>
    <row r="4" spans="1:18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8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29" t="s">
        <v>0</v>
      </c>
      <c r="B7" s="28" t="s">
        <v>26</v>
      </c>
      <c r="C7" s="28" t="s">
        <v>27</v>
      </c>
      <c r="D7" s="28" t="s">
        <v>28</v>
      </c>
      <c r="E7" s="28" t="s">
        <v>29</v>
      </c>
      <c r="F7" s="28" t="s">
        <v>30</v>
      </c>
      <c r="G7" s="28" t="s">
        <v>41</v>
      </c>
      <c r="H7" s="28" t="s">
        <v>31</v>
      </c>
      <c r="I7" s="28" t="s">
        <v>32</v>
      </c>
      <c r="J7" s="28" t="s">
        <v>33</v>
      </c>
      <c r="K7" s="28" t="s">
        <v>34</v>
      </c>
      <c r="L7" s="28" t="s">
        <v>35</v>
      </c>
      <c r="M7" s="37" t="s">
        <v>56</v>
      </c>
      <c r="N7" s="37"/>
      <c r="O7" s="28" t="s">
        <v>40</v>
      </c>
      <c r="P7" s="28" t="s">
        <v>38</v>
      </c>
      <c r="Q7" s="28" t="s">
        <v>39</v>
      </c>
      <c r="R7" s="28" t="s">
        <v>57</v>
      </c>
    </row>
    <row r="8" spans="1:23" s="3" customFormat="1" ht="100.5" customHeight="1">
      <c r="A8" s="29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8" t="s">
        <v>36</v>
      </c>
      <c r="N8" s="17" t="s">
        <v>37</v>
      </c>
      <c r="O8" s="28"/>
      <c r="P8" s="28"/>
      <c r="Q8" s="28"/>
      <c r="R8" s="28"/>
      <c r="S8" s="4"/>
      <c r="T8" s="4"/>
      <c r="U8" s="4"/>
      <c r="V8" s="4"/>
      <c r="W8" s="4"/>
    </row>
    <row r="9" spans="1:18" s="3" customFormat="1" ht="18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</row>
    <row r="10" spans="1:18" ht="24" customHeight="1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1" t="s">
        <v>1</v>
      </c>
      <c r="B13" s="3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6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44">
      <c r="A15" s="21">
        <v>1</v>
      </c>
      <c r="B15" s="20" t="s">
        <v>19</v>
      </c>
      <c r="C15" s="20" t="s">
        <v>10</v>
      </c>
      <c r="D15" s="12">
        <v>20000000</v>
      </c>
      <c r="E15" s="13">
        <v>44185</v>
      </c>
      <c r="F15" s="20" t="s">
        <v>7</v>
      </c>
      <c r="G15" s="20" t="s">
        <v>8</v>
      </c>
      <c r="H15" s="12">
        <v>12549000</v>
      </c>
      <c r="I15" s="13"/>
      <c r="J15" s="12"/>
      <c r="K15" s="22"/>
      <c r="L15" s="12"/>
      <c r="M15" s="23">
        <f>SUM(H15+J15-L15)</f>
        <v>12549000</v>
      </c>
      <c r="N15" s="12"/>
      <c r="O15" s="12"/>
      <c r="P15" s="12"/>
      <c r="Q15" s="12"/>
      <c r="R15" s="12">
        <f>SUM(O15+P15-Q15)</f>
        <v>0</v>
      </c>
    </row>
    <row r="16" spans="1:18" ht="144">
      <c r="A16" s="21">
        <v>2</v>
      </c>
      <c r="B16" s="20" t="s">
        <v>21</v>
      </c>
      <c r="C16" s="20" t="s">
        <v>10</v>
      </c>
      <c r="D16" s="16">
        <v>5000000</v>
      </c>
      <c r="E16" s="13">
        <v>44550</v>
      </c>
      <c r="F16" s="20" t="s">
        <v>7</v>
      </c>
      <c r="G16" s="20" t="s">
        <v>11</v>
      </c>
      <c r="H16" s="12">
        <v>2100000</v>
      </c>
      <c r="I16" s="13"/>
      <c r="J16" s="12"/>
      <c r="K16" s="22"/>
      <c r="L16" s="12"/>
      <c r="M16" s="23">
        <f aca="true" t="shared" si="0" ref="M16:M27">SUM(H16+J16-L16)</f>
        <v>2100000</v>
      </c>
      <c r="N16" s="12"/>
      <c r="O16" s="12"/>
      <c r="P16" s="12"/>
      <c r="Q16" s="12"/>
      <c r="R16" s="12">
        <f aca="true" t="shared" si="1" ref="R16:R27">SUM(O16+P16-Q16)</f>
        <v>0</v>
      </c>
    </row>
    <row r="17" spans="1:18" ht="144">
      <c r="A17" s="21">
        <v>3</v>
      </c>
      <c r="B17" s="20" t="s">
        <v>22</v>
      </c>
      <c r="C17" s="20" t="s">
        <v>10</v>
      </c>
      <c r="D17" s="16">
        <v>5000000</v>
      </c>
      <c r="E17" s="13">
        <v>44367</v>
      </c>
      <c r="F17" s="20" t="s">
        <v>7</v>
      </c>
      <c r="G17" s="20" t="s">
        <v>25</v>
      </c>
      <c r="H17" s="12">
        <v>2100000</v>
      </c>
      <c r="I17" s="13"/>
      <c r="J17" s="12"/>
      <c r="K17" s="22"/>
      <c r="L17" s="12"/>
      <c r="M17" s="23">
        <f t="shared" si="0"/>
        <v>2100000</v>
      </c>
      <c r="N17" s="12"/>
      <c r="O17" s="12"/>
      <c r="P17" s="12"/>
      <c r="Q17" s="12"/>
      <c r="R17" s="12">
        <f t="shared" si="1"/>
        <v>0</v>
      </c>
    </row>
    <row r="18" spans="1:18" ht="198">
      <c r="A18" s="21">
        <v>5</v>
      </c>
      <c r="B18" s="20" t="s">
        <v>23</v>
      </c>
      <c r="C18" s="20" t="s">
        <v>10</v>
      </c>
      <c r="D18" s="16">
        <v>3600000</v>
      </c>
      <c r="E18" s="13">
        <v>44367</v>
      </c>
      <c r="F18" s="20" t="s">
        <v>12</v>
      </c>
      <c r="G18" s="20" t="s">
        <v>24</v>
      </c>
      <c r="H18" s="12">
        <v>0</v>
      </c>
      <c r="I18" s="13"/>
      <c r="J18" s="12"/>
      <c r="K18" s="22"/>
      <c r="L18" s="12"/>
      <c r="M18" s="23">
        <f t="shared" si="0"/>
        <v>0</v>
      </c>
      <c r="N18" s="12"/>
      <c r="O18" s="12">
        <v>-58.94</v>
      </c>
      <c r="P18" s="12"/>
      <c r="Q18" s="12"/>
      <c r="R18" s="12">
        <v>-58.94</v>
      </c>
    </row>
    <row r="19" spans="1:18" ht="126">
      <c r="A19" s="21">
        <v>6</v>
      </c>
      <c r="B19" s="20" t="s">
        <v>13</v>
      </c>
      <c r="C19" s="20" t="s">
        <v>10</v>
      </c>
      <c r="D19" s="12">
        <v>4300000</v>
      </c>
      <c r="E19" s="13">
        <v>43245</v>
      </c>
      <c r="F19" s="20" t="s">
        <v>9</v>
      </c>
      <c r="G19" s="20" t="s">
        <v>11</v>
      </c>
      <c r="H19" s="12">
        <v>4300000</v>
      </c>
      <c r="I19" s="13"/>
      <c r="J19" s="12"/>
      <c r="K19" s="22">
        <v>43123</v>
      </c>
      <c r="L19" s="12">
        <v>860000</v>
      </c>
      <c r="M19" s="23">
        <f t="shared" si="0"/>
        <v>3440000</v>
      </c>
      <c r="N19" s="12"/>
      <c r="O19" s="12">
        <v>9767.71</v>
      </c>
      <c r="P19" s="12">
        <v>12505.81</v>
      </c>
      <c r="Q19" s="12">
        <v>18653.23</v>
      </c>
      <c r="R19" s="12">
        <f t="shared" si="1"/>
        <v>3620.2899999999972</v>
      </c>
    </row>
    <row r="20" spans="1:18" ht="126">
      <c r="A20" s="21">
        <v>7</v>
      </c>
      <c r="B20" s="20" t="s">
        <v>14</v>
      </c>
      <c r="C20" s="20" t="s">
        <v>10</v>
      </c>
      <c r="D20" s="12">
        <v>5000000</v>
      </c>
      <c r="E20" s="13">
        <v>43245</v>
      </c>
      <c r="F20" s="20" t="s">
        <v>9</v>
      </c>
      <c r="G20" s="20" t="s">
        <v>11</v>
      </c>
      <c r="H20" s="12">
        <v>5000000</v>
      </c>
      <c r="I20" s="13"/>
      <c r="J20" s="12"/>
      <c r="K20" s="22"/>
      <c r="L20" s="12"/>
      <c r="M20" s="23">
        <f t="shared" si="0"/>
        <v>5000000</v>
      </c>
      <c r="N20" s="12"/>
      <c r="O20" s="12">
        <v>11357.81</v>
      </c>
      <c r="P20" s="12">
        <v>16230.95</v>
      </c>
      <c r="Q20" s="12">
        <v>22326.71</v>
      </c>
      <c r="R20" s="12">
        <f t="shared" si="1"/>
        <v>5262.050000000003</v>
      </c>
    </row>
    <row r="21" spans="1:18" ht="90">
      <c r="A21" s="21">
        <v>8</v>
      </c>
      <c r="B21" s="20" t="s">
        <v>15</v>
      </c>
      <c r="C21" s="20" t="s">
        <v>10</v>
      </c>
      <c r="D21" s="12">
        <v>3000000</v>
      </c>
      <c r="E21" s="13">
        <v>43429</v>
      </c>
      <c r="F21" s="20" t="s">
        <v>17</v>
      </c>
      <c r="G21" s="20" t="s">
        <v>11</v>
      </c>
      <c r="H21" s="12">
        <v>3000000</v>
      </c>
      <c r="I21" s="13"/>
      <c r="J21" s="12"/>
      <c r="K21" s="22"/>
      <c r="L21" s="12"/>
      <c r="M21" s="23">
        <f t="shared" si="0"/>
        <v>3000000</v>
      </c>
      <c r="N21" s="12"/>
      <c r="O21" s="12">
        <v>6814.69</v>
      </c>
      <c r="P21" s="12">
        <v>9738.57</v>
      </c>
      <c r="Q21" s="12">
        <v>13396.03</v>
      </c>
      <c r="R21" s="12">
        <f t="shared" si="1"/>
        <v>3157.2299999999977</v>
      </c>
    </row>
    <row r="22" spans="1:18" ht="90">
      <c r="A22" s="21">
        <v>9</v>
      </c>
      <c r="B22" s="20" t="s">
        <v>16</v>
      </c>
      <c r="C22" s="20" t="s">
        <v>10</v>
      </c>
      <c r="D22" s="12">
        <v>3500000</v>
      </c>
      <c r="E22" s="13">
        <v>43457</v>
      </c>
      <c r="F22" s="20" t="s">
        <v>17</v>
      </c>
      <c r="G22" s="20" t="s">
        <v>11</v>
      </c>
      <c r="H22" s="12">
        <v>2300000</v>
      </c>
      <c r="I22" s="13">
        <v>42758</v>
      </c>
      <c r="J22" s="12"/>
      <c r="K22" s="22">
        <v>43123</v>
      </c>
      <c r="L22" s="12">
        <v>200000</v>
      </c>
      <c r="M22" s="23">
        <f t="shared" si="0"/>
        <v>2100000</v>
      </c>
      <c r="N22" s="12"/>
      <c r="O22" s="12">
        <v>5224.59</v>
      </c>
      <c r="P22" s="12">
        <v>7255.76</v>
      </c>
      <c r="Q22" s="12">
        <v>10270.29</v>
      </c>
      <c r="R22" s="12">
        <f t="shared" si="1"/>
        <v>2210.0599999999995</v>
      </c>
    </row>
    <row r="23" spans="1:18" ht="90">
      <c r="A23" s="21">
        <v>10</v>
      </c>
      <c r="B23" s="20" t="s">
        <v>18</v>
      </c>
      <c r="C23" s="20" t="s">
        <v>10</v>
      </c>
      <c r="D23" s="12">
        <v>11000000</v>
      </c>
      <c r="E23" s="13">
        <v>43604</v>
      </c>
      <c r="F23" s="20" t="s">
        <v>17</v>
      </c>
      <c r="G23" s="20" t="s">
        <v>11</v>
      </c>
      <c r="H23" s="12">
        <v>11000000</v>
      </c>
      <c r="I23" s="13"/>
      <c r="J23" s="12"/>
      <c r="K23" s="22"/>
      <c r="L23" s="12"/>
      <c r="M23" s="23">
        <f t="shared" si="0"/>
        <v>11000000</v>
      </c>
      <c r="N23" s="12"/>
      <c r="O23" s="12">
        <v>24987.18</v>
      </c>
      <c r="P23" s="12">
        <v>45502.63</v>
      </c>
      <c r="Q23" s="12">
        <v>49118.77</v>
      </c>
      <c r="R23" s="12">
        <f t="shared" si="1"/>
        <v>21371.04</v>
      </c>
    </row>
    <row r="24" spans="1:18" ht="90">
      <c r="A24" s="21">
        <v>11</v>
      </c>
      <c r="B24" s="20" t="s">
        <v>20</v>
      </c>
      <c r="C24" s="20" t="s">
        <v>10</v>
      </c>
      <c r="D24" s="12">
        <v>2500000</v>
      </c>
      <c r="E24" s="13">
        <v>43671</v>
      </c>
      <c r="F24" s="20" t="s">
        <v>17</v>
      </c>
      <c r="G24" s="20" t="s">
        <v>11</v>
      </c>
      <c r="H24" s="12">
        <v>2500000</v>
      </c>
      <c r="I24" s="13"/>
      <c r="J24" s="12"/>
      <c r="K24" s="22"/>
      <c r="L24" s="12"/>
      <c r="M24" s="23">
        <f t="shared" si="0"/>
        <v>2500000</v>
      </c>
      <c r="N24" s="12"/>
      <c r="O24" s="12">
        <v>5678.9</v>
      </c>
      <c r="P24" s="12">
        <v>9718.22</v>
      </c>
      <c r="Q24" s="12">
        <v>11163.35</v>
      </c>
      <c r="R24" s="12">
        <f t="shared" si="1"/>
        <v>4233.769999999999</v>
      </c>
    </row>
    <row r="25" spans="1:18" ht="72">
      <c r="A25" s="21">
        <v>13</v>
      </c>
      <c r="B25" s="20" t="s">
        <v>42</v>
      </c>
      <c r="C25" s="20" t="s">
        <v>10</v>
      </c>
      <c r="D25" s="12">
        <v>16400000</v>
      </c>
      <c r="E25" s="13">
        <v>44545</v>
      </c>
      <c r="F25" s="20" t="s">
        <v>17</v>
      </c>
      <c r="G25" s="20" t="s">
        <v>24</v>
      </c>
      <c r="H25" s="12">
        <v>11820000</v>
      </c>
      <c r="I25" s="13">
        <v>42758</v>
      </c>
      <c r="J25" s="12"/>
      <c r="K25" s="22"/>
      <c r="L25" s="12"/>
      <c r="M25" s="23">
        <f>SUM(H25+J25-L25)</f>
        <v>11820000</v>
      </c>
      <c r="N25" s="12"/>
      <c r="O25" s="12">
        <v>8129.37</v>
      </c>
      <c r="P25" s="12">
        <v>0</v>
      </c>
      <c r="Q25" s="12">
        <v>8129.37</v>
      </c>
      <c r="R25" s="12">
        <f>SUM(O25+P25-Q25)</f>
        <v>0</v>
      </c>
    </row>
    <row r="26" spans="1:18" ht="90">
      <c r="A26" s="21">
        <v>14</v>
      </c>
      <c r="B26" s="20" t="s">
        <v>46</v>
      </c>
      <c r="C26" s="20" t="s">
        <v>10</v>
      </c>
      <c r="D26" s="12">
        <v>1500000</v>
      </c>
      <c r="E26" s="13">
        <v>44037</v>
      </c>
      <c r="F26" s="20" t="s">
        <v>17</v>
      </c>
      <c r="G26" s="20" t="s">
        <v>11</v>
      </c>
      <c r="H26" s="12">
        <v>1500000</v>
      </c>
      <c r="I26" s="13">
        <v>42961</v>
      </c>
      <c r="J26" s="12"/>
      <c r="K26" s="22"/>
      <c r="L26" s="12"/>
      <c r="M26" s="23">
        <f>SUM(H26+J26-L26)</f>
        <v>1500000</v>
      </c>
      <c r="N26" s="12"/>
      <c r="O26" s="12">
        <v>16228.69</v>
      </c>
      <c r="P26" s="12">
        <v>0</v>
      </c>
      <c r="Q26" s="12">
        <v>16228.69</v>
      </c>
      <c r="R26" s="12">
        <f>SUM(O26+P26-Q26)</f>
        <v>0</v>
      </c>
    </row>
    <row r="27" spans="1:18" ht="90">
      <c r="A27" s="21">
        <v>15</v>
      </c>
      <c r="B27" s="20" t="s">
        <v>51</v>
      </c>
      <c r="C27" s="20" t="s">
        <v>10</v>
      </c>
      <c r="D27" s="12">
        <v>3000000</v>
      </c>
      <c r="E27" s="13">
        <v>44191</v>
      </c>
      <c r="F27" s="20" t="s">
        <v>17</v>
      </c>
      <c r="G27" s="20" t="s">
        <v>11</v>
      </c>
      <c r="H27" s="12">
        <v>3000000</v>
      </c>
      <c r="I27" s="13">
        <v>43095</v>
      </c>
      <c r="J27" s="12"/>
      <c r="K27" s="22"/>
      <c r="L27" s="12"/>
      <c r="M27" s="23">
        <f t="shared" si="0"/>
        <v>3000000</v>
      </c>
      <c r="N27" s="12"/>
      <c r="O27" s="12">
        <v>1273.81</v>
      </c>
      <c r="P27" s="12">
        <v>0</v>
      </c>
      <c r="Q27" s="12">
        <v>1273.81</v>
      </c>
      <c r="R27" s="12">
        <f t="shared" si="1"/>
        <v>0</v>
      </c>
    </row>
    <row r="28" spans="1:18" s="5" customFormat="1" ht="25.5" customHeight="1">
      <c r="A28" s="31" t="s">
        <v>1</v>
      </c>
      <c r="B28" s="32"/>
      <c r="C28" s="24"/>
      <c r="D28" s="23">
        <f>SUM(D15:D27)</f>
        <v>83800000</v>
      </c>
      <c r="E28" s="24"/>
      <c r="F28" s="24"/>
      <c r="G28" s="23"/>
      <c r="H28" s="23">
        <f>SUM(H15:H27)</f>
        <v>61169000</v>
      </c>
      <c r="I28" s="23"/>
      <c r="J28" s="23">
        <f>SUM(J15:J27)</f>
        <v>0</v>
      </c>
      <c r="K28" s="25"/>
      <c r="L28" s="23">
        <f>SUM(L15:L27)</f>
        <v>1060000</v>
      </c>
      <c r="M28" s="23">
        <f>SUM(M15:M27)</f>
        <v>60109000</v>
      </c>
      <c r="N28" s="23"/>
      <c r="O28" s="23">
        <f>SUM(O15:O27)</f>
        <v>89403.81</v>
      </c>
      <c r="P28" s="23">
        <f>SUM(P15:P27)</f>
        <v>100951.94</v>
      </c>
      <c r="Q28" s="23">
        <f>SUM(Q15:Q27)</f>
        <v>150560.25</v>
      </c>
      <c r="R28" s="23">
        <f>SUM(R15:R27)</f>
        <v>39795.49999999999</v>
      </c>
    </row>
    <row r="29" spans="1:18" ht="24" customHeight="1">
      <c r="A29" s="36" t="s">
        <v>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78.5" customHeight="1">
      <c r="A30" s="21">
        <v>3</v>
      </c>
      <c r="B30" s="26" t="s">
        <v>48</v>
      </c>
      <c r="C30" s="20" t="s">
        <v>49</v>
      </c>
      <c r="D30" s="12">
        <v>10000000</v>
      </c>
      <c r="E30" s="13">
        <v>44162</v>
      </c>
      <c r="F30" s="20" t="s">
        <v>9</v>
      </c>
      <c r="G30" s="20" t="s">
        <v>50</v>
      </c>
      <c r="H30" s="12">
        <v>10000000</v>
      </c>
      <c r="I30" s="12"/>
      <c r="J30" s="12"/>
      <c r="K30" s="27"/>
      <c r="L30" s="12"/>
      <c r="M30" s="23">
        <f>SUM(H30+J30-L30)</f>
        <v>10000000</v>
      </c>
      <c r="N30" s="12"/>
      <c r="O30" s="12">
        <v>0</v>
      </c>
      <c r="P30" s="12">
        <v>160166.38</v>
      </c>
      <c r="Q30" s="12">
        <v>160166.38</v>
      </c>
      <c r="R30" s="12">
        <f>SUM(O30+P30-Q30)</f>
        <v>0</v>
      </c>
    </row>
    <row r="31" spans="1:18" ht="21" customHeight="1">
      <c r="A31" s="31" t="s">
        <v>1</v>
      </c>
      <c r="B31" s="32"/>
      <c r="C31" s="11"/>
      <c r="D31" s="23">
        <f>SUM(D30:D30)</f>
        <v>10000000</v>
      </c>
      <c r="E31" s="23"/>
      <c r="F31" s="23"/>
      <c r="G31" s="23"/>
      <c r="H31" s="23">
        <f>SUM(H30:H30)</f>
        <v>10000000</v>
      </c>
      <c r="I31" s="23"/>
      <c r="J31" s="23">
        <f>SUM(J30:J30)</f>
        <v>0</v>
      </c>
      <c r="K31" s="23"/>
      <c r="L31" s="23">
        <f aca="true" t="shared" si="2" ref="L31:R31">SUM(L30:L30)</f>
        <v>0</v>
      </c>
      <c r="M31" s="23">
        <f t="shared" si="2"/>
        <v>10000000</v>
      </c>
      <c r="N31" s="23">
        <f t="shared" si="2"/>
        <v>0</v>
      </c>
      <c r="O31" s="23">
        <f t="shared" si="2"/>
        <v>0</v>
      </c>
      <c r="P31" s="23">
        <f t="shared" si="2"/>
        <v>160166.38</v>
      </c>
      <c r="Q31" s="23">
        <f t="shared" si="2"/>
        <v>160166.38</v>
      </c>
      <c r="R31" s="23">
        <f t="shared" si="2"/>
        <v>0</v>
      </c>
    </row>
    <row r="32" spans="1:18" ht="24" customHeight="1">
      <c r="A32" s="36" t="s">
        <v>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">
      <c r="A33" s="21">
        <v>1</v>
      </c>
      <c r="B33" s="26"/>
      <c r="C33" s="20"/>
      <c r="D33" s="12"/>
      <c r="E33" s="21"/>
      <c r="F33" s="20"/>
      <c r="G33" s="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8">
      <c r="A34" s="21">
        <v>2</v>
      </c>
      <c r="B34" s="26"/>
      <c r="C34" s="20"/>
      <c r="D34" s="12"/>
      <c r="E34" s="21"/>
      <c r="F34" s="20"/>
      <c r="G34" s="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1" customHeight="1">
      <c r="A35" s="31" t="s">
        <v>1</v>
      </c>
      <c r="B35" s="32"/>
      <c r="C35" s="11"/>
      <c r="D35" s="23">
        <f>SUM(D33:D34)</f>
        <v>0</v>
      </c>
      <c r="E35" s="11"/>
      <c r="F35" s="11"/>
      <c r="G35" s="11"/>
      <c r="H35" s="23">
        <f>SUM(H33:H34)</f>
        <v>0</v>
      </c>
      <c r="I35" s="23"/>
      <c r="J35" s="23"/>
      <c r="K35" s="23"/>
      <c r="L35" s="23">
        <f>SUM(L33:L34)</f>
        <v>0</v>
      </c>
      <c r="M35" s="23"/>
      <c r="N35" s="23"/>
      <c r="O35" s="23"/>
      <c r="P35" s="23"/>
      <c r="Q35" s="23"/>
      <c r="R35" s="23"/>
    </row>
    <row r="36" spans="1:18" ht="38.25" customHeight="1">
      <c r="A36" s="36" t="s">
        <v>2</v>
      </c>
      <c r="B36" s="36"/>
      <c r="C36" s="36"/>
      <c r="D36" s="36"/>
      <c r="E36" s="36"/>
      <c r="F36" s="11"/>
      <c r="G36" s="11"/>
      <c r="H36" s="23">
        <f>SUM(H31+H35+H28)</f>
        <v>71169000</v>
      </c>
      <c r="I36" s="23"/>
      <c r="J36" s="23">
        <f>SUM(J31+J35+J28)</f>
        <v>0</v>
      </c>
      <c r="K36" s="23"/>
      <c r="L36" s="23">
        <f aca="true" t="shared" si="3" ref="L36:R36">SUM(L31+L35+L28)</f>
        <v>1060000</v>
      </c>
      <c r="M36" s="23">
        <f t="shared" si="3"/>
        <v>70109000</v>
      </c>
      <c r="N36" s="23">
        <f t="shared" si="3"/>
        <v>0</v>
      </c>
      <c r="O36" s="23">
        <f t="shared" si="3"/>
        <v>89403.81</v>
      </c>
      <c r="P36" s="23">
        <f t="shared" si="3"/>
        <v>261118.32</v>
      </c>
      <c r="Q36" s="23">
        <f t="shared" si="3"/>
        <v>310726.63</v>
      </c>
      <c r="R36" s="23">
        <f t="shared" si="3"/>
        <v>39795.49999999999</v>
      </c>
    </row>
    <row r="39" spans="1:13" ht="69" customHeight="1">
      <c r="A39" s="40" t="s">
        <v>54</v>
      </c>
      <c r="B39" s="40"/>
      <c r="C39" s="40"/>
      <c r="D39" s="40"/>
      <c r="E39" s="40"/>
      <c r="F39" s="40"/>
      <c r="G39" s="41"/>
      <c r="H39" s="8"/>
      <c r="I39" s="8"/>
      <c r="J39" s="8"/>
      <c r="K39" s="8"/>
      <c r="L39" s="42" t="s">
        <v>55</v>
      </c>
      <c r="M39" s="42"/>
    </row>
    <row r="40" spans="1:13" ht="35.25">
      <c r="A40" s="9"/>
      <c r="B40" s="9"/>
      <c r="C40" s="9"/>
      <c r="D40" s="9"/>
      <c r="E40" s="9"/>
      <c r="F40" s="9"/>
      <c r="G40" s="9"/>
      <c r="H40" s="8"/>
      <c r="I40" s="8"/>
      <c r="J40" s="8"/>
      <c r="K40" s="8"/>
      <c r="L40" s="9"/>
      <c r="M40" s="8"/>
    </row>
    <row r="41" spans="1:13" ht="35.25">
      <c r="A41" s="9"/>
      <c r="B41" s="9"/>
      <c r="C41" s="9"/>
      <c r="D41" s="9"/>
      <c r="E41" s="9"/>
      <c r="F41" s="9"/>
      <c r="G41" s="9"/>
      <c r="H41" s="8"/>
      <c r="I41" s="8"/>
      <c r="J41" s="8"/>
      <c r="K41" s="8"/>
      <c r="L41" s="9"/>
      <c r="M41" s="8"/>
    </row>
    <row r="42" spans="1:15" ht="73.5" customHeight="1">
      <c r="A42" s="40" t="s">
        <v>52</v>
      </c>
      <c r="B42" s="40"/>
      <c r="C42" s="40"/>
      <c r="D42" s="40"/>
      <c r="E42" s="40"/>
      <c r="F42" s="40"/>
      <c r="G42" s="9"/>
      <c r="H42" s="8"/>
      <c r="I42" s="8"/>
      <c r="J42" s="8"/>
      <c r="K42" s="8"/>
      <c r="L42" s="38" t="s">
        <v>53</v>
      </c>
      <c r="M42" s="38"/>
      <c r="N42" s="39"/>
      <c r="O42" s="39"/>
    </row>
    <row r="43" spans="1:13" ht="35.25">
      <c r="A43" s="9"/>
      <c r="B43" s="7"/>
      <c r="C43" s="7"/>
      <c r="D43" s="7"/>
      <c r="E43" s="9"/>
      <c r="F43" s="9"/>
      <c r="G43" s="9"/>
      <c r="H43" s="9"/>
      <c r="I43" s="8"/>
      <c r="J43" s="8"/>
      <c r="K43" s="8"/>
      <c r="L43" s="8"/>
      <c r="M43" s="8"/>
    </row>
    <row r="44" spans="1:13" ht="35.25">
      <c r="A44" s="7"/>
      <c r="B44" s="7"/>
      <c r="C44" s="7"/>
      <c r="D44" s="7"/>
      <c r="E44" s="9"/>
      <c r="F44" s="9"/>
      <c r="G44" s="9"/>
      <c r="H44" s="9"/>
      <c r="I44" s="8"/>
      <c r="J44" s="8"/>
      <c r="K44" s="8"/>
      <c r="L44" s="8"/>
      <c r="M44" s="8"/>
    </row>
    <row r="45" spans="1:13" ht="35.25">
      <c r="A45" s="38" t="s">
        <v>47</v>
      </c>
      <c r="B45" s="38"/>
      <c r="C45" s="38"/>
      <c r="D45" s="38"/>
      <c r="E45" s="38"/>
      <c r="F45" s="9"/>
      <c r="G45" s="9"/>
      <c r="H45" s="9"/>
      <c r="I45" s="8"/>
      <c r="J45" s="8"/>
      <c r="K45" s="8"/>
      <c r="L45" s="8"/>
      <c r="M45" s="8"/>
    </row>
    <row r="46" spans="1:13" ht="35.25">
      <c r="A46" s="38" t="s">
        <v>43</v>
      </c>
      <c r="B46" s="38"/>
      <c r="C46" s="38"/>
      <c r="D46" s="9"/>
      <c r="E46" s="9"/>
      <c r="F46" s="9"/>
      <c r="G46" s="9"/>
      <c r="H46" s="9"/>
      <c r="I46" s="8"/>
      <c r="J46" s="14"/>
      <c r="K46" s="8"/>
      <c r="L46" s="8"/>
      <c r="M46" s="8"/>
    </row>
    <row r="47" spans="1:10" ht="18.75">
      <c r="A47" s="6"/>
      <c r="B47" s="6"/>
      <c r="C47" s="6"/>
      <c r="D47" s="6"/>
      <c r="E47" s="6"/>
      <c r="F47" s="6"/>
      <c r="G47" s="6"/>
      <c r="H47" s="6"/>
      <c r="J47" s="15"/>
    </row>
    <row r="48" ht="18">
      <c r="J48" s="15"/>
    </row>
  </sheetData>
  <sheetProtection/>
  <mergeCells count="37">
    <mergeCell ref="L42:O42"/>
    <mergeCell ref="A46:C46"/>
    <mergeCell ref="A42:F42"/>
    <mergeCell ref="A45:E45"/>
    <mergeCell ref="E7:E8"/>
    <mergeCell ref="F7:F8"/>
    <mergeCell ref="A13:B13"/>
    <mergeCell ref="A14:R14"/>
    <mergeCell ref="A28:B28"/>
    <mergeCell ref="A29:R29"/>
    <mergeCell ref="A31:B31"/>
    <mergeCell ref="A32:R32"/>
    <mergeCell ref="A39:G39"/>
    <mergeCell ref="L39:M39"/>
    <mergeCell ref="A36:E36"/>
    <mergeCell ref="H7:H8"/>
    <mergeCell ref="O1:R1"/>
    <mergeCell ref="A35:B35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2018-03-06T09:36:00Z</cp:lastPrinted>
  <dcterms:created xsi:type="dcterms:W3CDTF">2000-01-05T08:20:30Z</dcterms:created>
  <dcterms:modified xsi:type="dcterms:W3CDTF">2018-03-06T13:06:54Z</dcterms:modified>
  <cp:category/>
  <cp:version/>
  <cp:contentType/>
  <cp:contentStatus/>
</cp:coreProperties>
</file>