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<sst xmlns="http://schemas.openxmlformats.org/spreadsheetml/2006/main" count="149" uniqueCount="69">
  <si>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</si>
  <si>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</si>
  <si>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</si>
  <si>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</si>
  <si>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</si>
  <si>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</si>
  <si>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</si>
  <si>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</si>
  <si>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</si>
  <si>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</si>
  <si>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</si>
  <si>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</si>
  <si>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</si>
  <si>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</si>
  <si>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</si>
  <si>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</si>
  <si>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</si>
  <si>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</si>
  <si>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</si>
  <si>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</si>
  <si>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</si>
  <si>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</si>
  <si>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</si>
  <si>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</si>
  <si>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</si>
  <si>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</si>
  <si>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</si>
  <si>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</si>
  <si>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</si>
  <si>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</si>
  <si>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</si>
  <si>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</si>
  <si>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</si>
  <si>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</si>
  <si>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</si>
  <si>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</si>
  <si>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</si>
  <si>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</si>
  <si>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</si>
  <si>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</si>
  <si>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</si>
  <si>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</si>
  <si>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</si>
  <si>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</si>
  <si>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</si>
  <si>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</si>
  <si>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</si>
  <si>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</si>
  <si>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</si>
  <si>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</si>
  <si>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</si>
  <si>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</si>
  <si>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</si>
  <si>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</si>
  <si>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</si>
  <si>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</si>
  <si>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</si>
  <si>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</si>
  <si>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Соглашение № 16-1/18р от 16.02.2018</t>
  </si>
  <si>
    <t xml:space="preserve">Глава Администрации муниципального образования "Суоярвский район" </t>
  </si>
  <si>
    <t>О.В.Болгов</t>
  </si>
  <si>
    <t xml:space="preserve">И.о.начальника финансового управления администрации    </t>
  </si>
  <si>
    <t>В.А.Калиниченко</t>
  </si>
  <si>
    <t>13.02.2018;  19.02.2018;  19.06.2018</t>
  </si>
  <si>
    <t>Информация о долговых обязательствах Суоярвского городского поселения на 1 июля  2018 года</t>
  </si>
  <si>
    <t>Объем муниципального долга на 1 июля 2018 года</t>
  </si>
  <si>
    <t>Объем долга по процентам на 1 июля 2018 года</t>
  </si>
  <si>
    <t>Информация о долговых обязательствах Суоярвского муниципального района на 1 июля 2018 года</t>
  </si>
  <si>
    <t>14.03.2018;   12.04.2018;  15.05.2018;  05.06.2018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</si>
</sst>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7"/>
  <sheetViews>
    <sheetView tabSelected="1" zoomScale="53" zoomScaleNormal="53" zoomScalePageLayoutView="0" workbookViewId="0" topLeftCell="E1">
      <pane ySplit="10" topLeftCell="A26" activePane="bottomLeft" state="frozen"/>
      <selection pane="topLeft" activeCell="A1" sqref="A1"/>
      <selection pane="bottomLeft" activeCell="R31" sqref="R31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65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134994.12</v>
      </c>
      <c r="Q23" s="9">
        <v>138128.97</v>
      </c>
      <c r="R23" s="9">
        <f t="shared" si="1"/>
        <v>21852.329999999987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24303.35</v>
      </c>
      <c r="Q24" s="9">
        <v>26406.41</v>
      </c>
      <c r="R24" s="9">
        <f t="shared" si="1"/>
        <v>3575.84</v>
      </c>
    </row>
    <row r="25" spans="1:18" ht="72">
      <c r="A25" s="4">
        <v>11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5861.43</v>
      </c>
      <c r="Q25" s="9">
        <v>8129.37</v>
      </c>
      <c r="R25" s="9">
        <f>SUM(O25+P25-Q25)</f>
        <v>5861.429999999999</v>
      </c>
    </row>
    <row r="26" spans="1:18" ht="90">
      <c r="A26" s="4">
        <v>12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18408.29</v>
      </c>
      <c r="Q26" s="9">
        <v>16228.69</v>
      </c>
      <c r="R26" s="9">
        <f>SUM(O26+P26-Q26)</f>
        <v>18408.29</v>
      </c>
    </row>
    <row r="27" spans="1:18" ht="99" customHeight="1">
      <c r="A27" s="4">
        <v>13</v>
      </c>
      <c r="B27" s="5" t="s">
        <v>55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23277.58</v>
      </c>
      <c r="Q27" s="9">
        <v>1273.81</v>
      </c>
      <c r="R27" s="9">
        <f>SUM(O27+P27-Q27)</f>
        <v>23277.58</v>
      </c>
    </row>
    <row r="28" spans="1:18" ht="72">
      <c r="A28" s="4">
        <v>14</v>
      </c>
      <c r="B28" s="5" t="s">
        <v>58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 t="s">
        <v>68</v>
      </c>
      <c r="L28" s="9">
        <v>2100000</v>
      </c>
      <c r="M28" s="11">
        <f t="shared" si="0"/>
        <v>13640000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3160000</v>
      </c>
      <c r="M29" s="11">
        <f>SUM(M15:M28)</f>
        <v>58009000</v>
      </c>
      <c r="N29" s="11"/>
      <c r="O29" s="11">
        <f>SUM(O15:O28)</f>
        <v>89403.81</v>
      </c>
      <c r="P29" s="11">
        <f>SUM(P15:P28)</f>
        <v>252634.8</v>
      </c>
      <c r="Q29" s="11">
        <f>SUM(Q15:Q28)</f>
        <v>269063.13999999996</v>
      </c>
      <c r="R29" s="11">
        <f>SUM(R15:R28)</f>
        <v>72975.46999999999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52</v>
      </c>
      <c r="C31" s="5" t="s">
        <v>53</v>
      </c>
      <c r="D31" s="9">
        <v>10000000</v>
      </c>
      <c r="E31" s="10">
        <v>44162</v>
      </c>
      <c r="F31" s="5" t="s">
        <v>9</v>
      </c>
      <c r="G31" s="5" t="s">
        <v>54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470165.83</v>
      </c>
      <c r="Q31" s="9">
        <v>470165.83</v>
      </c>
      <c r="R31" s="9">
        <f>SUM(O31+P31-Q31)</f>
        <v>0</v>
      </c>
    </row>
    <row r="32" spans="1:18" ht="21" customHeight="1">
      <c r="A32" s="32" t="s">
        <v>1</v>
      </c>
      <c r="B32" s="33"/>
      <c r="C32" s="8"/>
      <c r="D32" s="11">
        <f>SUM(D31:D31)</f>
        <v>10000000</v>
      </c>
      <c r="E32" s="11"/>
      <c r="F32" s="11"/>
      <c r="G32" s="11"/>
      <c r="H32" s="11">
        <f>SUM(H31:H31)</f>
        <v>10000000</v>
      </c>
      <c r="I32" s="11"/>
      <c r="J32" s="11">
        <f>SUM(J31:J31)</f>
        <v>0</v>
      </c>
      <c r="K32" s="11"/>
      <c r="L32" s="11">
        <f aca="true" t="shared" si="2" ref="L32:R32">SUM(L31:L31)</f>
        <v>0</v>
      </c>
      <c r="M32" s="11">
        <f t="shared" si="2"/>
        <v>10000000</v>
      </c>
      <c r="N32" s="11">
        <f t="shared" si="2"/>
        <v>0</v>
      </c>
      <c r="O32" s="11">
        <f t="shared" si="2"/>
        <v>0</v>
      </c>
      <c r="P32" s="11">
        <f t="shared" si="2"/>
        <v>470165.83</v>
      </c>
      <c r="Q32" s="11">
        <f t="shared" si="2"/>
        <v>470165.83</v>
      </c>
      <c r="R32" s="11">
        <f t="shared" si="2"/>
        <v>0</v>
      </c>
    </row>
    <row r="33" spans="1:18" ht="24" customHeight="1">
      <c r="A33" s="34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8">
      <c r="A34" s="4">
        <v>1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8">
      <c r="A35" s="4">
        <v>2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1" customHeight="1">
      <c r="A36" s="32" t="s">
        <v>1</v>
      </c>
      <c r="B36" s="33"/>
      <c r="C36" s="8"/>
      <c r="D36" s="11">
        <f>SUM(D34:D35)</f>
        <v>0</v>
      </c>
      <c r="E36" s="8"/>
      <c r="F36" s="8"/>
      <c r="G36" s="8"/>
      <c r="H36" s="11">
        <f>SUM(H34:H35)</f>
        <v>0</v>
      </c>
      <c r="I36" s="11"/>
      <c r="J36" s="11"/>
      <c r="K36" s="11"/>
      <c r="L36" s="11">
        <f>SUM(L34:L35)</f>
        <v>0</v>
      </c>
      <c r="M36" s="11"/>
      <c r="N36" s="11"/>
      <c r="O36" s="11"/>
      <c r="P36" s="11"/>
      <c r="Q36" s="11"/>
      <c r="R36" s="11"/>
    </row>
    <row r="37" spans="1:18" ht="38.25" customHeight="1">
      <c r="A37" s="34" t="s">
        <v>2</v>
      </c>
      <c r="B37" s="34"/>
      <c r="C37" s="34"/>
      <c r="D37" s="34"/>
      <c r="E37" s="34"/>
      <c r="F37" s="8"/>
      <c r="G37" s="8"/>
      <c r="H37" s="11">
        <f>SUM(H32+H36+H29)</f>
        <v>71169000</v>
      </c>
      <c r="I37" s="11"/>
      <c r="J37" s="11">
        <f>SUM(J32+J36+J29)</f>
        <v>0</v>
      </c>
      <c r="K37" s="11"/>
      <c r="L37" s="11">
        <f aca="true" t="shared" si="3" ref="L37:R37">SUM(L32+L36+L29)</f>
        <v>3160000</v>
      </c>
      <c r="M37" s="11">
        <f t="shared" si="3"/>
        <v>68009000</v>
      </c>
      <c r="N37" s="11">
        <f t="shared" si="3"/>
        <v>0</v>
      </c>
      <c r="O37" s="11">
        <f t="shared" si="3"/>
        <v>89403.81</v>
      </c>
      <c r="P37" s="11">
        <f t="shared" si="3"/>
        <v>722800.63</v>
      </c>
      <c r="Q37" s="11">
        <f t="shared" si="3"/>
        <v>739228.97</v>
      </c>
      <c r="R37" s="11">
        <f t="shared" si="3"/>
        <v>72975.46999999999</v>
      </c>
    </row>
    <row r="40" spans="1:13" ht="69" customHeight="1">
      <c r="A40" s="42" t="s">
        <v>59</v>
      </c>
      <c r="B40" s="42"/>
      <c r="C40" s="42"/>
      <c r="D40" s="42"/>
      <c r="E40" s="42"/>
      <c r="F40" s="42"/>
      <c r="G40" s="43"/>
      <c r="H40" s="44"/>
      <c r="I40" s="44"/>
      <c r="J40" s="18"/>
      <c r="K40" s="18"/>
      <c r="L40" s="45" t="s">
        <v>60</v>
      </c>
      <c r="M40" s="45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73.5" customHeight="1">
      <c r="A43" s="42" t="s">
        <v>61</v>
      </c>
      <c r="B43" s="42"/>
      <c r="C43" s="42"/>
      <c r="D43" s="42"/>
      <c r="E43" s="42"/>
      <c r="F43" s="42"/>
      <c r="G43" s="19"/>
      <c r="H43" s="18"/>
      <c r="I43" s="18"/>
      <c r="J43" s="18"/>
      <c r="K43" s="18"/>
      <c r="L43" s="45" t="s">
        <v>62</v>
      </c>
      <c r="M43" s="45"/>
    </row>
    <row r="44" spans="1:13" ht="35.25">
      <c r="A44" s="19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20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45" t="s">
        <v>51</v>
      </c>
      <c r="B46" s="45"/>
      <c r="C46" s="45"/>
      <c r="D46" s="45"/>
      <c r="E46" s="45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49</v>
      </c>
      <c r="B47" s="45"/>
      <c r="C47" s="45"/>
      <c r="D47" s="19"/>
      <c r="E47" s="19"/>
      <c r="F47" s="19"/>
      <c r="G47" s="19"/>
      <c r="H47" s="19"/>
      <c r="I47" s="18"/>
      <c r="J47" s="18"/>
      <c r="K47" s="18"/>
      <c r="L47" s="18"/>
      <c r="M47" s="18"/>
    </row>
  </sheetData>
  <sheetProtection/>
  <mergeCells count="37">
    <mergeCell ref="A40:I40"/>
    <mergeCell ref="I7:I8"/>
    <mergeCell ref="J7:J8"/>
    <mergeCell ref="L40:M40"/>
    <mergeCell ref="L43:M43"/>
    <mergeCell ref="A47:C47"/>
    <mergeCell ref="A43:F43"/>
    <mergeCell ref="A46:E46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6:B36"/>
    <mergeCell ref="A37:E37"/>
    <mergeCell ref="R7:R8"/>
    <mergeCell ref="A7:A8"/>
    <mergeCell ref="B7:B8"/>
    <mergeCell ref="C7:C8"/>
    <mergeCell ref="D7:D8"/>
    <mergeCell ref="A32:B32"/>
    <mergeCell ref="A33:R33"/>
    <mergeCell ref="A13:B13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4">
      <selection activeCell="A31" sqref="A31:M31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65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56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63</v>
      </c>
      <c r="L15" s="23">
        <v>1010800</v>
      </c>
      <c r="M15" s="25">
        <f>SUM(H15+J15-L15)</f>
        <v>1380800</v>
      </c>
      <c r="N15" s="23"/>
      <c r="O15" s="23"/>
      <c r="P15" s="23">
        <v>22522.4</v>
      </c>
      <c r="Q15" s="23">
        <v>19775.93</v>
      </c>
      <c r="R15" s="23">
        <f>SUM(O15+P15-Q15)</f>
        <v>2746.470000000001</v>
      </c>
    </row>
    <row r="16" spans="1:18" ht="129" customHeight="1">
      <c r="A16" s="21">
        <v>1</v>
      </c>
      <c r="B16" s="22" t="s">
        <v>57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63</v>
      </c>
      <c r="L16" s="23">
        <v>903200</v>
      </c>
      <c r="M16" s="25">
        <f>SUM(H16+J16-L16)</f>
        <v>7177200</v>
      </c>
      <c r="N16" s="23"/>
      <c r="O16" s="23"/>
      <c r="P16" s="23">
        <v>91648.02</v>
      </c>
      <c r="Q16" s="23">
        <v>77140.22</v>
      </c>
      <c r="R16" s="23">
        <f>SUM(O16+P16-Q16)</f>
        <v>14507.800000000003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1914000</v>
      </c>
      <c r="M17" s="25">
        <f t="shared" si="0"/>
        <v>8558000</v>
      </c>
      <c r="N17" s="25">
        <f t="shared" si="0"/>
        <v>0</v>
      </c>
      <c r="O17" s="25">
        <f t="shared" si="0"/>
        <v>0</v>
      </c>
      <c r="P17" s="25">
        <f t="shared" si="0"/>
        <v>114170.42000000001</v>
      </c>
      <c r="Q17" s="25">
        <f t="shared" si="0"/>
        <v>96916.15</v>
      </c>
      <c r="R17" s="25">
        <f t="shared" si="0"/>
        <v>17254.270000000004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316986.31</v>
      </c>
      <c r="Q19" s="23">
        <v>516438.41</v>
      </c>
      <c r="R19" s="23">
        <f>SUM(O19+P19-Q19)</f>
        <v>5.820766091346741E-11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316986.31</v>
      </c>
      <c r="Q20" s="11">
        <f t="shared" si="1"/>
        <v>516438.41</v>
      </c>
      <c r="R20" s="11">
        <f t="shared" si="1"/>
        <v>5.820766091346741E-11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1914000</v>
      </c>
      <c r="M25" s="11">
        <f t="shared" si="2"/>
        <v>13558000</v>
      </c>
      <c r="N25" s="11">
        <f t="shared" si="2"/>
        <v>0</v>
      </c>
      <c r="O25" s="11">
        <f t="shared" si="2"/>
        <v>199452.1</v>
      </c>
      <c r="P25" s="11">
        <f t="shared" si="2"/>
        <v>431156.73</v>
      </c>
      <c r="Q25" s="11">
        <f t="shared" si="2"/>
        <v>613354.5599999999</v>
      </c>
      <c r="R25" s="11">
        <f t="shared" si="2"/>
        <v>17254.270000000062</v>
      </c>
    </row>
    <row r="28" spans="1:13" ht="69" customHeight="1">
      <c r="A28" s="42" t="s">
        <v>59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60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61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62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51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49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2018-06-05T14:30:38Z</cp:lastPrinted>
  <dcterms:created xsi:type="dcterms:W3CDTF">2000-01-05T08:20:30Z</dcterms:created>
  <dcterms:modified xsi:type="dcterms:W3CDTF">2018-06-29T12:02:17Z</dcterms:modified>
  <cp:category/>
  <cp:version/>
  <cp:contentType/>
  <cp:contentStatus/>
</cp:coreProperties>
</file>