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муниципальный долг район" sheetId="1" r:id="rId1"/>
  </sheets>
  <definedNames>
    <definedName name="_xlnm.Print_Titles" localSheetId="0">'муниципальный долг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<sst xmlns="http://schemas.openxmlformats.org/spreadsheetml/2006/main" count="79" uniqueCount="57">
  <si>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</si>
  <si>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</si>
  <si>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</si>
  <si>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</si>
  <si>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</si>
  <si>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</si>
  <si>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</si>
  <si>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Дотация на выравнивание бюджетной обеспеченности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</si>
  <si>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</si>
  <si>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</si>
  <si>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</si>
  <si>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1/3 действующей ставки рефинансирования ЦБ РФ</t>
  </si>
  <si>
    <t>Налоговые и неналоговые поступления</t>
  </si>
  <si>
    <t>Договор № 16-1/16 от 25.05.2016 года</t>
  </si>
  <si>
    <t>Договор № 16-1 от 26.01.2012 года Соглашение № 16-1/12р от 24.06.2016 года</t>
  </si>
  <si>
    <t>Договор № 16-2/16 от 29.07.2016 года</t>
  </si>
  <si>
    <t xml:space="preserve"> Соглашение № 16-2/14р от 24.06.2016 года (к договору № 16-2/14 от 25.07.2014 года</t>
  </si>
  <si>
    <t xml:space="preserve"> Соглашение № 16-3/14р от 24.06.2016 года (к договору №16-3/14 от 1.09.2014 года)</t>
  </si>
  <si>
    <t>0,1% годовых</t>
  </si>
  <si>
    <t>0,1 % годовых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</si>
  <si>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</si>
  <si>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</si>
  <si>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</si>
  <si>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</si>
  <si>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</si>
  <si>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</si>
  <si>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</si>
  <si>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</si>
  <si>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</si>
  <si>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</si>
  <si>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</si>
  <si>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</si>
  <si>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</si>
  <si>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</si>
  <si>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</si>
  <si>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</si>
  <si>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Соглашение № 16-1/17р от 23.01.2017</t>
  </si>
  <si>
    <t>(8 814 57) 5-14-83</t>
  </si>
  <si>
    <t>Приложение к Постановлению администрации</t>
  </si>
  <si>
    <t>муниципального образования "Суоярвский район"  № 301 от 30.06.2017 года</t>
  </si>
  <si>
    <t>Договор № 16-1/17 от 11.08.2017</t>
  </si>
  <si>
    <t>Исполнитель Т.Н.Феоктистова</t>
  </si>
  <si>
    <t>Муниципальный контракт № 6/2017/0106300011117000020-0261284-02 от 27.11.2017 года</t>
  </si>
  <si>
    <t>ПАО "Сбербанк"</t>
  </si>
  <si>
    <t>9,42915 % годовых</t>
  </si>
  <si>
    <t>Договор № 16-2/17 от 25.12.2017</t>
  </si>
  <si>
    <t>Муниципальный контракт № 32/2018/0106300011118000052-0261284-02 от 25.07.2018 года</t>
  </si>
  <si>
    <t>8,25 % годовых</t>
  </si>
  <si>
    <t>И.В.Маслей</t>
  </si>
  <si>
    <t xml:space="preserve">Начальник финансового управления администрации    </t>
  </si>
  <si>
    <t xml:space="preserve">И.о.главы Администрации муниципального образования "Суоярвский район" </t>
  </si>
  <si>
    <t>Л.В.Ленчикова</t>
  </si>
  <si>
    <t>Долговая книга Суоярвского муниципального района на 1 мая 2019 года</t>
  </si>
  <si>
    <t>Объем муниципального долга на 1 мая 2019 года</t>
  </si>
  <si>
    <t>Объем долга по процентам на 1 мая 2019 года</t>
  </si>
  <si>
    <t>22.02.2019;   25.03.2019;  25.04.2019</t>
  </si>
  <si>
    <t>22.02.2019;   25.03.2019;  26.04.2019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</si>
</sst>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28"/>
      <name val="Times New Roman"/>
      <family val="1"/>
    </font>
    <font>
      <sz val="2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" fontId="4" fillId="33" borderId="10" xfId="0" applyNumberFormat="1" applyFont="1" applyFill="1" applyBorder="1" applyAlignment="1">
      <alignment/>
    </xf>
    <xf numFmtId="14" fontId="4" fillId="33" borderId="10" xfId="0" applyNumberFormat="1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4" fontId="5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45"/>
  <sheetViews>
    <sheetView tabSelected="1" zoomScale="51" zoomScaleNormal="51" zoomScalePageLayoutView="0" workbookViewId="0" topLeftCell="A4">
      <pane ySplit="11" topLeftCell="A15" activePane="bottomLeft" state="frozen"/>
      <selection pane="topLeft" activeCell="A4" sqref="A4"/>
      <selection pane="bottomLeft" activeCell="H16" sqref="H16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875" style="1" customWidth="1"/>
    <col min="11" max="12" width="20.12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1.25390625" style="1" customWidth="1"/>
    <col min="17" max="17" width="23.375" style="1" customWidth="1"/>
    <col min="18" max="18" width="17.875" style="1" customWidth="1"/>
    <col min="19" max="16384" width="9.125" style="1" customWidth="1"/>
  </cols>
  <sheetData>
    <row r="1" spans="14:18" ht="18">
      <c r="N1" s="2"/>
      <c r="O1" s="39" t="s">
        <v>38</v>
      </c>
      <c r="P1" s="39"/>
      <c r="Q1" s="39"/>
      <c r="R1" s="39"/>
    </row>
    <row r="2" spans="1:18" ht="18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40" t="s">
        <v>39</v>
      </c>
      <c r="N2" s="40"/>
      <c r="O2" s="40"/>
      <c r="P2" s="40"/>
      <c r="Q2" s="40"/>
      <c r="R2" s="40"/>
    </row>
    <row r="3" spans="1:18" ht="18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41"/>
      <c r="Q3" s="41"/>
      <c r="R3" s="41"/>
    </row>
    <row r="4" spans="1:18" ht="18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ht="18">
      <c r="A5" s="43" t="s">
        <v>52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18" ht="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51.75" customHeight="1">
      <c r="A7" s="45" t="s">
        <v>0</v>
      </c>
      <c r="B7" s="34" t="s">
        <v>20</v>
      </c>
      <c r="C7" s="34" t="s">
        <v>21</v>
      </c>
      <c r="D7" s="34" t="s">
        <v>22</v>
      </c>
      <c r="E7" s="34" t="s">
        <v>23</v>
      </c>
      <c r="F7" s="34" t="s">
        <v>24</v>
      </c>
      <c r="G7" s="34" t="s">
        <v>35</v>
      </c>
      <c r="H7" s="34" t="s">
        <v>25</v>
      </c>
      <c r="I7" s="34" t="s">
        <v>26</v>
      </c>
      <c r="J7" s="34" t="s">
        <v>27</v>
      </c>
      <c r="K7" s="34" t="s">
        <v>28</v>
      </c>
      <c r="L7" s="34" t="s">
        <v>29</v>
      </c>
      <c r="M7" s="44" t="s">
        <v>53</v>
      </c>
      <c r="N7" s="44"/>
      <c r="O7" s="34" t="s">
        <v>34</v>
      </c>
      <c r="P7" s="34" t="s">
        <v>32</v>
      </c>
      <c r="Q7" s="34" t="s">
        <v>33</v>
      </c>
      <c r="R7" s="34" t="s">
        <v>54</v>
      </c>
    </row>
    <row r="8" spans="1:23" s="3" customFormat="1" ht="100.5" customHeight="1">
      <c r="A8" s="4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27" t="s">
        <v>30</v>
      </c>
      <c r="N8" s="25" t="s">
        <v>31</v>
      </c>
      <c r="O8" s="34"/>
      <c r="P8" s="34"/>
      <c r="Q8" s="34"/>
      <c r="R8" s="34"/>
      <c r="S8" s="4"/>
      <c r="T8" s="4"/>
      <c r="U8" s="4"/>
      <c r="V8" s="4"/>
      <c r="W8" s="4"/>
    </row>
    <row r="9" spans="1:18" s="3" customFormat="1" ht="18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6">
        <v>17</v>
      </c>
      <c r="R9" s="26">
        <v>18</v>
      </c>
    </row>
    <row r="10" spans="1:18" ht="24" customHeight="1">
      <c r="A10" s="37" t="s">
        <v>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8">
      <c r="A13" s="35" t="s">
        <v>1</v>
      </c>
      <c r="B13" s="3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24" customHeight="1">
      <c r="A14" s="37" t="s">
        <v>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ht="144">
      <c r="A15" s="26">
        <v>1</v>
      </c>
      <c r="B15" s="25" t="s">
        <v>14</v>
      </c>
      <c r="C15" s="25" t="s">
        <v>10</v>
      </c>
      <c r="D15" s="14">
        <v>20000000</v>
      </c>
      <c r="E15" s="15">
        <v>44185</v>
      </c>
      <c r="F15" s="25" t="s">
        <v>7</v>
      </c>
      <c r="G15" s="25" t="s">
        <v>8</v>
      </c>
      <c r="H15" s="14">
        <v>12549000</v>
      </c>
      <c r="I15" s="15"/>
      <c r="J15" s="14"/>
      <c r="K15" s="16"/>
      <c r="L15" s="14"/>
      <c r="M15" s="17">
        <f>SUM(H15+J15-L15)</f>
        <v>12549000</v>
      </c>
      <c r="N15" s="14"/>
      <c r="O15" s="14"/>
      <c r="P15" s="14">
        <v>0</v>
      </c>
      <c r="Q15" s="14">
        <v>0</v>
      </c>
      <c r="R15" s="14">
        <f>SUM(O15+P15-Q15)</f>
        <v>0</v>
      </c>
    </row>
    <row r="16" spans="1:18" ht="144">
      <c r="A16" s="26">
        <v>2</v>
      </c>
      <c r="B16" s="25" t="s">
        <v>16</v>
      </c>
      <c r="C16" s="25" t="s">
        <v>10</v>
      </c>
      <c r="D16" s="18">
        <v>5000000</v>
      </c>
      <c r="E16" s="15">
        <v>44550</v>
      </c>
      <c r="F16" s="25" t="s">
        <v>7</v>
      </c>
      <c r="G16" s="25" t="s">
        <v>11</v>
      </c>
      <c r="H16" s="14">
        <v>2100000</v>
      </c>
      <c r="I16" s="15"/>
      <c r="J16" s="14"/>
      <c r="K16" s="16"/>
      <c r="L16" s="14"/>
      <c r="M16" s="17">
        <f>SUM(H16+J16-L16)</f>
        <v>2100000</v>
      </c>
      <c r="N16" s="14"/>
      <c r="O16" s="14"/>
      <c r="P16" s="14">
        <v>0</v>
      </c>
      <c r="Q16" s="14">
        <v>0</v>
      </c>
      <c r="R16" s="14">
        <f>SUM(O16+P16-Q16)</f>
        <v>0</v>
      </c>
    </row>
    <row r="17" spans="1:18" ht="144">
      <c r="A17" s="26">
        <v>3</v>
      </c>
      <c r="B17" s="25" t="s">
        <v>17</v>
      </c>
      <c r="C17" s="25" t="s">
        <v>10</v>
      </c>
      <c r="D17" s="18">
        <v>5000000</v>
      </c>
      <c r="E17" s="15">
        <v>44367</v>
      </c>
      <c r="F17" s="25" t="s">
        <v>7</v>
      </c>
      <c r="G17" s="25" t="s">
        <v>19</v>
      </c>
      <c r="H17" s="14">
        <v>2100000</v>
      </c>
      <c r="I17" s="15"/>
      <c r="J17" s="14"/>
      <c r="K17" s="16"/>
      <c r="L17" s="14"/>
      <c r="M17" s="17">
        <f>SUM(H17+J17-L17)</f>
        <v>2100000</v>
      </c>
      <c r="N17" s="14"/>
      <c r="O17" s="14"/>
      <c r="P17" s="14">
        <v>0</v>
      </c>
      <c r="Q17" s="14">
        <v>0</v>
      </c>
      <c r="R17" s="14">
        <f>SUM(O17+P17-Q17)</f>
        <v>0</v>
      </c>
    </row>
    <row r="18" spans="1:18" ht="97.5" customHeight="1">
      <c r="A18" s="30">
        <v>4</v>
      </c>
      <c r="B18" s="29" t="s">
        <v>13</v>
      </c>
      <c r="C18" s="29" t="s">
        <v>10</v>
      </c>
      <c r="D18" s="14">
        <v>11000000</v>
      </c>
      <c r="E18" s="15">
        <v>43604</v>
      </c>
      <c r="F18" s="29" t="s">
        <v>12</v>
      </c>
      <c r="G18" s="29" t="s">
        <v>11</v>
      </c>
      <c r="H18" s="14">
        <v>11000000</v>
      </c>
      <c r="I18" s="15"/>
      <c r="J18" s="14"/>
      <c r="K18" s="16" t="s">
        <v>56</v>
      </c>
      <c r="L18" s="14">
        <v>8250000</v>
      </c>
      <c r="M18" s="17">
        <f>SUM(H18+J18-L18)</f>
        <v>2750000</v>
      </c>
      <c r="N18" s="14"/>
      <c r="O18" s="14">
        <v>0</v>
      </c>
      <c r="P18" s="14">
        <v>72005.55</v>
      </c>
      <c r="Q18" s="14">
        <v>61302.02</v>
      </c>
      <c r="R18" s="14">
        <f>SUM(O18+P18-Q18)</f>
        <v>10703.530000000006</v>
      </c>
    </row>
    <row r="19" spans="1:18" ht="90">
      <c r="A19" s="30">
        <v>5</v>
      </c>
      <c r="B19" s="29" t="s">
        <v>15</v>
      </c>
      <c r="C19" s="29" t="s">
        <v>10</v>
      </c>
      <c r="D19" s="14">
        <v>2500000</v>
      </c>
      <c r="E19" s="15">
        <v>43671</v>
      </c>
      <c r="F19" s="29" t="s">
        <v>12</v>
      </c>
      <c r="G19" s="29" t="s">
        <v>11</v>
      </c>
      <c r="H19" s="14">
        <v>1800000</v>
      </c>
      <c r="I19" s="15"/>
      <c r="J19" s="14"/>
      <c r="K19" s="16"/>
      <c r="L19" s="14"/>
      <c r="M19" s="17">
        <f>SUM(H19+J19-L19)</f>
        <v>1800000</v>
      </c>
      <c r="N19" s="14"/>
      <c r="O19" s="14">
        <v>0</v>
      </c>
      <c r="P19" s="14">
        <v>15285.7</v>
      </c>
      <c r="Q19" s="14">
        <v>11464.28</v>
      </c>
      <c r="R19" s="14">
        <f>SUM(O19+P19-Q19)</f>
        <v>3821.42</v>
      </c>
    </row>
    <row r="20" spans="1:18" ht="72">
      <c r="A20" s="30">
        <v>6</v>
      </c>
      <c r="B20" s="29" t="s">
        <v>36</v>
      </c>
      <c r="C20" s="29" t="s">
        <v>10</v>
      </c>
      <c r="D20" s="14">
        <v>16400000</v>
      </c>
      <c r="E20" s="15">
        <v>44545</v>
      </c>
      <c r="F20" s="29" t="s">
        <v>12</v>
      </c>
      <c r="G20" s="29" t="s">
        <v>18</v>
      </c>
      <c r="H20" s="14">
        <v>11820000</v>
      </c>
      <c r="I20" s="15">
        <v>42758</v>
      </c>
      <c r="J20" s="14"/>
      <c r="K20" s="16" t="s">
        <v>55</v>
      </c>
      <c r="L20" s="14">
        <v>1089000</v>
      </c>
      <c r="M20" s="17">
        <f>SUM(H20+J20-L20)</f>
        <v>10731000</v>
      </c>
      <c r="N20" s="14"/>
      <c r="O20" s="14">
        <v>0</v>
      </c>
      <c r="P20" s="14">
        <v>0</v>
      </c>
      <c r="Q20" s="14">
        <v>0</v>
      </c>
      <c r="R20" s="14">
        <f>SUM(O20+P20-Q20)</f>
        <v>0</v>
      </c>
    </row>
    <row r="21" spans="1:18" ht="90">
      <c r="A21" s="30">
        <v>7</v>
      </c>
      <c r="B21" s="29" t="s">
        <v>40</v>
      </c>
      <c r="C21" s="29" t="s">
        <v>10</v>
      </c>
      <c r="D21" s="14">
        <v>1500000</v>
      </c>
      <c r="E21" s="15">
        <v>44037</v>
      </c>
      <c r="F21" s="29" t="s">
        <v>12</v>
      </c>
      <c r="G21" s="29" t="s">
        <v>11</v>
      </c>
      <c r="H21" s="14">
        <v>1500000</v>
      </c>
      <c r="I21" s="15">
        <v>42961</v>
      </c>
      <c r="J21" s="14"/>
      <c r="K21" s="16"/>
      <c r="L21" s="14"/>
      <c r="M21" s="17">
        <f>SUM(H21+J21-L21)</f>
        <v>1500000</v>
      </c>
      <c r="N21" s="14"/>
      <c r="O21" s="14">
        <v>0</v>
      </c>
      <c r="P21" s="14">
        <v>0</v>
      </c>
      <c r="Q21" s="14">
        <v>0</v>
      </c>
      <c r="R21" s="14">
        <f>SUM(O21+P21-Q21)</f>
        <v>0</v>
      </c>
    </row>
    <row r="22" spans="1:19" ht="90">
      <c r="A22" s="30">
        <v>8</v>
      </c>
      <c r="B22" s="29" t="s">
        <v>45</v>
      </c>
      <c r="C22" s="29" t="s">
        <v>10</v>
      </c>
      <c r="D22" s="14">
        <v>3000000</v>
      </c>
      <c r="E22" s="15">
        <v>44191</v>
      </c>
      <c r="F22" s="29" t="s">
        <v>12</v>
      </c>
      <c r="G22" s="29" t="s">
        <v>11</v>
      </c>
      <c r="H22" s="14">
        <v>1500000</v>
      </c>
      <c r="I22" s="15">
        <v>43095</v>
      </c>
      <c r="J22" s="14"/>
      <c r="K22" s="16"/>
      <c r="L22" s="14"/>
      <c r="M22" s="17">
        <f>SUM(H22+J22-L22)</f>
        <v>1500000</v>
      </c>
      <c r="N22" s="14"/>
      <c r="O22" s="14">
        <v>0</v>
      </c>
      <c r="P22" s="14">
        <v>0</v>
      </c>
      <c r="Q22" s="14">
        <v>0</v>
      </c>
      <c r="R22" s="14">
        <f>SUM(O22+P22-Q22)</f>
        <v>0</v>
      </c>
      <c r="S22" s="10"/>
    </row>
    <row r="23" spans="1:18" ht="28.5" customHeight="1">
      <c r="A23" s="19"/>
      <c r="B23" s="29"/>
      <c r="C23" s="29"/>
      <c r="D23" s="14"/>
      <c r="E23" s="15"/>
      <c r="F23" s="29"/>
      <c r="G23" s="29"/>
      <c r="H23" s="14"/>
      <c r="I23" s="15"/>
      <c r="J23" s="14"/>
      <c r="K23" s="16"/>
      <c r="L23" s="14"/>
      <c r="M23" s="17"/>
      <c r="N23" s="14"/>
      <c r="O23" s="14"/>
      <c r="P23" s="14"/>
      <c r="Q23" s="14"/>
      <c r="R23" s="14"/>
    </row>
    <row r="24" spans="1:18" s="5" customFormat="1" ht="25.5" customHeight="1">
      <c r="A24" s="35" t="s">
        <v>1</v>
      </c>
      <c r="B24" s="36"/>
      <c r="C24" s="20"/>
      <c r="D24" s="17">
        <f>SUM(D15:D23)</f>
        <v>64400000</v>
      </c>
      <c r="E24" s="20"/>
      <c r="F24" s="20"/>
      <c r="G24" s="17"/>
      <c r="H24" s="17">
        <f>SUM(H15:H22)</f>
        <v>44369000</v>
      </c>
      <c r="I24" s="17"/>
      <c r="J24" s="17">
        <f>SUM(J15:J22)</f>
        <v>0</v>
      </c>
      <c r="K24" s="21"/>
      <c r="L24" s="17">
        <f>SUM(L15:L22)</f>
        <v>9339000</v>
      </c>
      <c r="M24" s="17">
        <f>SUM(M15:M22)</f>
        <v>35030000</v>
      </c>
      <c r="N24" s="17"/>
      <c r="O24" s="17">
        <f>SUM(O15:O22)</f>
        <v>0</v>
      </c>
      <c r="P24" s="17">
        <f>SUM(P15:P22)</f>
        <v>87291.25</v>
      </c>
      <c r="Q24" s="17">
        <f>SUM(Q15:Q22)</f>
        <v>72766.3</v>
      </c>
      <c r="R24" s="17">
        <f>SUM(R15:R22)</f>
        <v>14524.950000000006</v>
      </c>
    </row>
    <row r="25" spans="1:18" ht="24" customHeight="1">
      <c r="A25" s="37" t="s">
        <v>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1:20" ht="178.5" customHeight="1">
      <c r="A26" s="30">
        <v>1</v>
      </c>
      <c r="B26" s="22" t="s">
        <v>42</v>
      </c>
      <c r="C26" s="29" t="s">
        <v>43</v>
      </c>
      <c r="D26" s="14">
        <v>10000000</v>
      </c>
      <c r="E26" s="15">
        <v>44162</v>
      </c>
      <c r="F26" s="29" t="s">
        <v>9</v>
      </c>
      <c r="G26" s="29" t="s">
        <v>44</v>
      </c>
      <c r="H26" s="14">
        <v>10000000</v>
      </c>
      <c r="I26" s="14"/>
      <c r="J26" s="14"/>
      <c r="K26" s="28"/>
      <c r="L26" s="14"/>
      <c r="M26" s="17">
        <f>SUM(H26+J26-L26)</f>
        <v>10000000</v>
      </c>
      <c r="N26" s="14"/>
      <c r="O26" s="14">
        <v>0</v>
      </c>
      <c r="P26" s="14">
        <v>206666.3</v>
      </c>
      <c r="Q26" s="14">
        <v>206666.3</v>
      </c>
      <c r="R26" s="14">
        <f>SUM(O26+P26-Q26)</f>
        <v>0</v>
      </c>
      <c r="S26" s="10"/>
      <c r="T26" s="10"/>
    </row>
    <row r="27" spans="1:20" ht="178.5" customHeight="1">
      <c r="A27" s="30">
        <v>2</v>
      </c>
      <c r="B27" s="22" t="s">
        <v>46</v>
      </c>
      <c r="C27" s="29" t="s">
        <v>43</v>
      </c>
      <c r="D27" s="14">
        <v>10000000</v>
      </c>
      <c r="E27" s="15">
        <v>44404</v>
      </c>
      <c r="F27" s="29" t="s">
        <v>9</v>
      </c>
      <c r="G27" s="29" t="s">
        <v>47</v>
      </c>
      <c r="H27" s="14">
        <v>10000000</v>
      </c>
      <c r="I27" s="14"/>
      <c r="J27" s="14"/>
      <c r="K27" s="28"/>
      <c r="L27" s="14"/>
      <c r="M27" s="17">
        <f>SUM(H27+J27-L27)</f>
        <v>10000000</v>
      </c>
      <c r="N27" s="14"/>
      <c r="O27" s="14">
        <v>0</v>
      </c>
      <c r="P27" s="14">
        <v>188273.97</v>
      </c>
      <c r="Q27" s="14">
        <v>188273.97</v>
      </c>
      <c r="R27" s="14">
        <f>SUM(O27+P27-Q27)</f>
        <v>0</v>
      </c>
      <c r="S27" s="10"/>
      <c r="T27" s="10"/>
    </row>
    <row r="28" spans="1:20" ht="21" customHeight="1">
      <c r="A28" s="35" t="s">
        <v>1</v>
      </c>
      <c r="B28" s="36"/>
      <c r="C28" s="11"/>
      <c r="D28" s="17">
        <f>SUM(D26:D27)</f>
        <v>20000000</v>
      </c>
      <c r="E28" s="17"/>
      <c r="F28" s="17"/>
      <c r="G28" s="17"/>
      <c r="H28" s="17">
        <f>SUM(H26:H27)</f>
        <v>20000000</v>
      </c>
      <c r="I28" s="17"/>
      <c r="J28" s="17">
        <f>SUM(J26:J27)</f>
        <v>0</v>
      </c>
      <c r="K28" s="17"/>
      <c r="L28" s="17">
        <f>SUM(L26:L26)</f>
        <v>0</v>
      </c>
      <c r="M28" s="17">
        <f>SUM(M26:M27)</f>
        <v>20000000</v>
      </c>
      <c r="N28" s="17">
        <f>SUM(N26:N26)</f>
        <v>0</v>
      </c>
      <c r="O28" s="17">
        <f>SUM(O26:O26)</f>
        <v>0</v>
      </c>
      <c r="P28" s="17">
        <f>SUM(P26:P27)</f>
        <v>394940.27</v>
      </c>
      <c r="Q28" s="17">
        <f>SUM(Q26:Q27)</f>
        <v>394940.27</v>
      </c>
      <c r="R28" s="17">
        <f>SUM(R26:R27)</f>
        <v>0</v>
      </c>
      <c r="S28" s="10"/>
      <c r="T28" s="10"/>
    </row>
    <row r="29" spans="1:20" ht="24" customHeight="1">
      <c r="A29" s="37" t="s">
        <v>6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10"/>
      <c r="T29" s="10"/>
    </row>
    <row r="30" spans="1:20" ht="18">
      <c r="A30" s="30">
        <v>1</v>
      </c>
      <c r="B30" s="22"/>
      <c r="C30" s="29"/>
      <c r="D30" s="14"/>
      <c r="E30" s="30"/>
      <c r="F30" s="29"/>
      <c r="G30" s="29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0"/>
      <c r="T30" s="10"/>
    </row>
    <row r="31" spans="1:20" ht="18">
      <c r="A31" s="24">
        <v>2</v>
      </c>
      <c r="B31" s="22"/>
      <c r="C31" s="23"/>
      <c r="D31" s="14"/>
      <c r="E31" s="24"/>
      <c r="F31" s="23"/>
      <c r="G31" s="2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0"/>
      <c r="T31" s="10"/>
    </row>
    <row r="32" spans="1:18" ht="21" customHeight="1">
      <c r="A32" s="35" t="s">
        <v>1</v>
      </c>
      <c r="B32" s="36"/>
      <c r="C32" s="11"/>
      <c r="D32" s="17">
        <f>SUM(D30:D31)</f>
        <v>0</v>
      </c>
      <c r="E32" s="11"/>
      <c r="F32" s="11"/>
      <c r="G32" s="11"/>
      <c r="H32" s="17">
        <f>SUM(H30:H31)</f>
        <v>0</v>
      </c>
      <c r="I32" s="17"/>
      <c r="J32" s="17"/>
      <c r="K32" s="17"/>
      <c r="L32" s="17">
        <f>SUM(L30:L31)</f>
        <v>0</v>
      </c>
      <c r="M32" s="17"/>
      <c r="N32" s="17"/>
      <c r="O32" s="17"/>
      <c r="P32" s="17"/>
      <c r="Q32" s="17"/>
      <c r="R32" s="17"/>
    </row>
    <row r="33" spans="1:18" ht="38.25" customHeight="1">
      <c r="A33" s="37" t="s">
        <v>2</v>
      </c>
      <c r="B33" s="37"/>
      <c r="C33" s="37"/>
      <c r="D33" s="37"/>
      <c r="E33" s="37"/>
      <c r="F33" s="11"/>
      <c r="G33" s="11"/>
      <c r="H33" s="17">
        <f>SUM(H28+H32+H24)</f>
        <v>64369000</v>
      </c>
      <c r="I33" s="17"/>
      <c r="J33" s="17">
        <f>SUM(J28+J32+J24)</f>
        <v>0</v>
      </c>
      <c r="K33" s="17"/>
      <c r="L33" s="17">
        <f aca="true" t="shared" si="0" ref="L33:R33">SUM(L28+L32+L24)</f>
        <v>9339000</v>
      </c>
      <c r="M33" s="17">
        <f t="shared" si="0"/>
        <v>55030000</v>
      </c>
      <c r="N33" s="17">
        <f t="shared" si="0"/>
        <v>0</v>
      </c>
      <c r="O33" s="17">
        <f t="shared" si="0"/>
        <v>0</v>
      </c>
      <c r="P33" s="17">
        <f t="shared" si="0"/>
        <v>482231.52</v>
      </c>
      <c r="Q33" s="17">
        <f t="shared" si="0"/>
        <v>467706.57</v>
      </c>
      <c r="R33" s="17">
        <f t="shared" si="0"/>
        <v>14524.950000000006</v>
      </c>
    </row>
    <row r="36" spans="1:13" ht="69" customHeight="1">
      <c r="A36" s="33" t="s">
        <v>50</v>
      </c>
      <c r="B36" s="33"/>
      <c r="C36" s="33"/>
      <c r="D36" s="33"/>
      <c r="E36" s="33"/>
      <c r="F36" s="33"/>
      <c r="G36" s="38"/>
      <c r="H36" s="8"/>
      <c r="I36" s="8"/>
      <c r="J36" s="8"/>
      <c r="K36" s="8"/>
      <c r="L36" s="31" t="s">
        <v>51</v>
      </c>
      <c r="M36" s="31"/>
    </row>
    <row r="37" spans="1:13" ht="35.25">
      <c r="A37" s="9"/>
      <c r="B37" s="9"/>
      <c r="C37" s="9"/>
      <c r="D37" s="9"/>
      <c r="E37" s="9"/>
      <c r="F37" s="9"/>
      <c r="G37" s="9"/>
      <c r="H37" s="8"/>
      <c r="I37" s="8"/>
      <c r="J37" s="8"/>
      <c r="K37" s="8"/>
      <c r="L37" s="9"/>
      <c r="M37" s="8"/>
    </row>
    <row r="38" spans="1:13" ht="35.25">
      <c r="A38" s="9"/>
      <c r="B38" s="9"/>
      <c r="C38" s="9"/>
      <c r="D38" s="9"/>
      <c r="E38" s="9"/>
      <c r="F38" s="9"/>
      <c r="G38" s="9"/>
      <c r="H38" s="8"/>
      <c r="I38" s="8"/>
      <c r="J38" s="8"/>
      <c r="K38" s="8"/>
      <c r="L38" s="9"/>
      <c r="M38" s="8"/>
    </row>
    <row r="39" spans="1:15" ht="73.5" customHeight="1">
      <c r="A39" s="33" t="s">
        <v>49</v>
      </c>
      <c r="B39" s="33"/>
      <c r="C39" s="33"/>
      <c r="D39" s="33"/>
      <c r="E39" s="33"/>
      <c r="F39" s="33"/>
      <c r="G39" s="9"/>
      <c r="H39" s="8"/>
      <c r="I39" s="8"/>
      <c r="J39" s="8"/>
      <c r="K39" s="8"/>
      <c r="L39" s="31" t="s">
        <v>48</v>
      </c>
      <c r="M39" s="31"/>
      <c r="N39" s="32"/>
      <c r="O39" s="32"/>
    </row>
    <row r="40" spans="1:13" ht="35.25">
      <c r="A40" s="9"/>
      <c r="B40" s="7"/>
      <c r="C40" s="7"/>
      <c r="D40" s="7"/>
      <c r="E40" s="9"/>
      <c r="F40" s="9"/>
      <c r="G40" s="9"/>
      <c r="H40" s="9"/>
      <c r="I40" s="8"/>
      <c r="J40" s="8"/>
      <c r="K40" s="8"/>
      <c r="L40" s="8"/>
      <c r="M40" s="8"/>
    </row>
    <row r="41" spans="1:13" ht="35.25">
      <c r="A41" s="7"/>
      <c r="B41" s="7"/>
      <c r="C41" s="7"/>
      <c r="D41" s="7"/>
      <c r="E41" s="9"/>
      <c r="F41" s="9"/>
      <c r="G41" s="9"/>
      <c r="H41" s="9"/>
      <c r="I41" s="8"/>
      <c r="J41" s="8"/>
      <c r="K41" s="8"/>
      <c r="L41" s="8"/>
      <c r="M41" s="8"/>
    </row>
    <row r="42" spans="1:13" ht="35.25">
      <c r="A42" s="31" t="s">
        <v>41</v>
      </c>
      <c r="B42" s="31"/>
      <c r="C42" s="31"/>
      <c r="D42" s="31"/>
      <c r="E42" s="31"/>
      <c r="F42" s="9"/>
      <c r="G42" s="9"/>
      <c r="H42" s="9"/>
      <c r="I42" s="8"/>
      <c r="J42" s="8"/>
      <c r="K42" s="8"/>
      <c r="L42" s="8"/>
      <c r="M42" s="8"/>
    </row>
    <row r="43" spans="1:13" ht="35.25">
      <c r="A43" s="31" t="s">
        <v>37</v>
      </c>
      <c r="B43" s="31"/>
      <c r="C43" s="31"/>
      <c r="D43" s="9"/>
      <c r="E43" s="9"/>
      <c r="F43" s="9"/>
      <c r="G43" s="9"/>
      <c r="H43" s="9"/>
      <c r="I43" s="8"/>
      <c r="J43" s="12"/>
      <c r="K43" s="8"/>
      <c r="L43" s="8"/>
      <c r="M43" s="8"/>
    </row>
    <row r="44" spans="1:10" ht="18.75">
      <c r="A44" s="6"/>
      <c r="B44" s="6"/>
      <c r="C44" s="6"/>
      <c r="D44" s="6"/>
      <c r="E44" s="6"/>
      <c r="F44" s="6"/>
      <c r="G44" s="6"/>
      <c r="H44" s="6"/>
      <c r="J44" s="13"/>
    </row>
    <row r="45" ht="18">
      <c r="J45" s="13"/>
    </row>
  </sheetData>
  <sheetProtection/>
  <mergeCells count="37">
    <mergeCell ref="R7:R8"/>
    <mergeCell ref="A7:A8"/>
    <mergeCell ref="B7:B8"/>
    <mergeCell ref="C7:C8"/>
    <mergeCell ref="D7:D8"/>
    <mergeCell ref="O1:R1"/>
    <mergeCell ref="A32:B32"/>
    <mergeCell ref="M2:R2"/>
    <mergeCell ref="P3:R3"/>
    <mergeCell ref="A4:R4"/>
    <mergeCell ref="A5:R5"/>
    <mergeCell ref="A10:R10"/>
    <mergeCell ref="M7:N7"/>
    <mergeCell ref="O7:O8"/>
    <mergeCell ref="P7:P8"/>
    <mergeCell ref="Q7:Q8"/>
    <mergeCell ref="K7:K8"/>
    <mergeCell ref="L7:L8"/>
    <mergeCell ref="I7:I8"/>
    <mergeCell ref="J7:J8"/>
    <mergeCell ref="G7:G8"/>
    <mergeCell ref="L39:O39"/>
    <mergeCell ref="A43:C43"/>
    <mergeCell ref="A39:F39"/>
    <mergeCell ref="A42:E42"/>
    <mergeCell ref="E7:E8"/>
    <mergeCell ref="F7:F8"/>
    <mergeCell ref="A13:B13"/>
    <mergeCell ref="A14:R14"/>
    <mergeCell ref="A24:B24"/>
    <mergeCell ref="A25:R25"/>
    <mergeCell ref="A28:B28"/>
    <mergeCell ref="A29:R29"/>
    <mergeCell ref="A36:G36"/>
    <mergeCell ref="L36:M36"/>
    <mergeCell ref="A33:E33"/>
    <mergeCell ref="H7:H8"/>
  </mergeCells>
  <printOptions/>
  <pageMargins left="0.7480314960629921" right="0.7480314960629921" top="0.5905511811023623" bottom="0.1968503937007874" header="0.5118110236220472" footer="0.5118110236220472"/>
  <pageSetup fitToHeight="3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2019-05-06T11:10:57Z</cp:lastPrinted>
  <dcterms:created xsi:type="dcterms:W3CDTF">2000-01-05T08:20:30Z</dcterms:created>
  <dcterms:modified xsi:type="dcterms:W3CDTF">2019-05-08T11:30:01Z</dcterms:modified>
  <cp:category/>
  <cp:version/>
  <cp:contentType/>
  <cp:contentStatus/>
</cp:coreProperties>
</file>