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0"/>
  </bookViews>
  <sheets>
    <sheet name="функц" sheetId="1" r:id="rId1"/>
  </sheets>
  <definedNames/>
  <calcPr fullCalcOnLoad="1"/>
</workbook>
</file>

<file path=xl/sharedStrings.xml><?xml version="1.0" encoding="utf-8"?>
<sst xmlns="http://schemas.openxmlformats.org/spreadsheetml/2006/main" count="190" uniqueCount="74">
  <si>
    <t>Сельское хозяйство и рыболовство</t>
  </si>
  <si>
    <t>06</t>
  </si>
  <si>
    <t>в %</t>
  </si>
  <si>
    <t>Другие вопросы в области социальной политики</t>
  </si>
  <si>
    <t>Благоустройство</t>
  </si>
  <si>
    <t>Дорожное хозяйство (дорожные фонды)</t>
  </si>
  <si>
    <t>Жилищное хозяйство</t>
  </si>
  <si>
    <t>Дополнительное образование детей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</si>
  <si>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</si>
  <si>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</si>
  <si>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</si>
  <si>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</si>
  <si>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</si>
  <si>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</si>
  <si>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</si>
  <si>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</si>
  <si>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</si>
  <si>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</si>
  <si>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</si>
  <si>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</si>
  <si>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</si>
  <si>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</si>
  <si>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</si>
  <si>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</si>
  <si>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</si>
  <si>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</si>
  <si>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</si>
  <si>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</si>
  <si>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</si>
  <si>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</si>
  <si>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</si>
  <si>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</si>
  <si>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</si>
  <si>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</si>
  <si>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</si>
  <si>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Национальная экономика</t>
  </si>
  <si>
    <t>11</t>
  </si>
  <si>
    <t>Код администратора</t>
  </si>
  <si>
    <t>019</t>
  </si>
  <si>
    <t>14</t>
  </si>
  <si>
    <t>Другие вопросы в области национальной экономики</t>
  </si>
  <si>
    <t>Общеэкономические вопросы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</si>
  <si>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</si>
  <si>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</si>
  <si>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</si>
  <si>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</si>
  <si>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</si>
  <si>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</si>
  <si>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</si>
  <si>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</si>
  <si>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</si>
  <si>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</si>
  <si>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</si>
  <si>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Молодежная политика и оздоровление детей</t>
  </si>
  <si>
    <t xml:space="preserve"> </t>
  </si>
  <si>
    <t>Судебная система</t>
  </si>
  <si>
    <t>Обеспечение проведения выборов и референдумов</t>
  </si>
  <si>
    <t>Резервные фонды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</si>
  <si>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</si>
  <si>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</si>
  <si>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</si>
  <si>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</si>
  <si>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Физическая культура</t>
  </si>
  <si>
    <t>Спорт высших достижений</t>
  </si>
  <si>
    <t>Утверждено на 2021 год</t>
  </si>
  <si>
    <t>Массовый спорт</t>
  </si>
  <si>
    <t>Другие вопросы в области жилищно-коммунального хозяйства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</si>
  <si>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</si>
  <si>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</si>
  <si>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0</t>
  </si>
  <si>
    <t>Исполнение бюджета муниципального образования "Суоярвский район" по разделам и подразделам классификации расходов бюджетов за 1 полугодие  2021 год</t>
  </si>
  <si>
    <t>Исполнено за 1 полугодие 2020 г.</t>
  </si>
  <si>
    <t>Исполнено за 1 полугодие 2021 г.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</si>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</sst>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2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2" borderId="16" xfId="0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" fontId="5" fillId="32" borderId="17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5" xfId="0" applyNumberFormat="1" applyFont="1" applyFill="1" applyBorder="1" applyAlignment="1" applyProtection="1">
      <alignment horizontal="center" vertical="center"/>
      <protection locked="0"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4" fontId="5" fillId="32" borderId="1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 applyProtection="1">
      <alignment horizontal="center" vertical="center"/>
      <protection locked="0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 applyProtection="1">
      <alignment horizontal="center" vertical="center" wrapText="1"/>
      <protection/>
    </xf>
    <xf numFmtId="49" fontId="8" fillId="32" borderId="15" xfId="0" applyNumberFormat="1" applyFont="1" applyFill="1" applyBorder="1" applyAlignment="1" applyProtection="1">
      <alignment horizontal="center" vertical="top"/>
      <protection locked="0"/>
    </xf>
    <xf numFmtId="49" fontId="8" fillId="32" borderId="10" xfId="0" applyNumberFormat="1" applyFont="1" applyFill="1" applyBorder="1" applyAlignment="1" applyProtection="1">
      <alignment horizontal="center" vertical="top"/>
      <protection locked="0"/>
    </xf>
    <xf numFmtId="0" fontId="5" fillId="32" borderId="14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right" vertical="top" wrapText="1"/>
      <protection/>
    </xf>
    <xf numFmtId="49" fontId="5" fillId="32" borderId="21" xfId="0" applyNumberFormat="1" applyFont="1" applyFill="1" applyBorder="1" applyAlignment="1" applyProtection="1">
      <alignment horizontal="center" vertical="center" wrapText="1"/>
      <protection/>
    </xf>
    <xf numFmtId="49" fontId="5" fillId="32" borderId="22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49" fontId="5" fillId="32" borderId="24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 wrapText="1"/>
    </xf>
    <xf numFmtId="171" fontId="7" fillId="33" borderId="12" xfId="52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9" fontId="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Fill="1" applyBorder="1" applyAlignment="1" applyProtection="1">
      <alignment horizontal="center" vertical="center" textRotation="90" wrapText="1"/>
      <protection/>
    </xf>
  </cellXfs>
  <cellStyles count="5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Followed Hyperlink" xfId="514"/>
    <cellStyle name="Плохой" xfId="515"/>
    <cellStyle name="Пояснение" xfId="516"/>
    <cellStyle name="Примечание" xfId="517"/>
    <cellStyle name="Percent" xfId="518"/>
    <cellStyle name="Связанная ячейка" xfId="519"/>
    <cellStyle name="Текст предупреждения" xfId="520"/>
    <cellStyle name="Comma" xfId="521"/>
    <cellStyle name="Comma [0]" xfId="522"/>
    <cellStyle name="Хороший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2"/>
  <sheetViews>
    <sheetView tabSelected="1" view="pageBreakPreview" zoomScaleSheetLayoutView="100" zoomScalePageLayoutView="0" workbookViewId="0" topLeftCell="A40">
      <selection activeCell="G55" sqref="G55"/>
    </sheetView>
  </sheetViews>
  <sheetFormatPr defaultColWidth="9.00390625" defaultRowHeight="12.75"/>
  <cols>
    <col min="1" max="1" width="39.625" style="1" customWidth="1"/>
    <col min="2" max="2" width="6.625" style="1" customWidth="1"/>
    <col min="3" max="3" width="5.125" style="1" customWidth="1"/>
    <col min="4" max="4" width="4.75390625" style="1" customWidth="1"/>
    <col min="5" max="5" width="12.625" style="1" hidden="1" customWidth="1"/>
    <col min="6" max="6" width="8.00390625" style="1" hidden="1" customWidth="1"/>
    <col min="7" max="7" width="14.75390625" style="1" customWidth="1"/>
    <col min="8" max="8" width="16.625" style="1" customWidth="1"/>
    <col min="9" max="9" width="15.375" style="1" customWidth="1"/>
    <col min="10" max="10" width="8.125" style="1" customWidth="1"/>
    <col min="11" max="11" width="13.625" style="1" customWidth="1"/>
    <col min="12" max="12" width="13.875" style="1" bestFit="1" customWidth="1"/>
    <col min="13" max="16384" width="9.125" style="1" customWidth="1"/>
  </cols>
  <sheetData>
    <row r="1" spans="9:10" ht="12.75">
      <c r="I1" s="2"/>
      <c r="J1" s="2"/>
    </row>
    <row r="2" spans="4:14" ht="28.5" customHeight="1">
      <c r="D2" s="84"/>
      <c r="E2" s="85"/>
      <c r="F2" s="85"/>
      <c r="G2" s="85"/>
      <c r="H2" s="85"/>
      <c r="I2" s="85"/>
      <c r="J2" s="85"/>
      <c r="K2" s="5"/>
      <c r="L2" s="5"/>
      <c r="M2" s="5"/>
      <c r="N2" s="5"/>
    </row>
    <row r="3" spans="8:10" ht="12.75">
      <c r="H3" s="37"/>
      <c r="I3" s="37"/>
      <c r="J3" s="37"/>
    </row>
    <row r="4" spans="1:10" ht="31.5" customHeight="1" thickBo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2.75" customHeight="1">
      <c r="A5" s="90" t="s">
        <v>8</v>
      </c>
      <c r="B5" s="93" t="s">
        <v>37</v>
      </c>
      <c r="C5" s="96" t="s">
        <v>9</v>
      </c>
      <c r="D5" s="99" t="s">
        <v>18</v>
      </c>
      <c r="E5" s="75" t="s">
        <v>27</v>
      </c>
      <c r="F5" s="78" t="s">
        <v>28</v>
      </c>
      <c r="G5" s="81" t="s">
        <v>71</v>
      </c>
      <c r="H5" s="81" t="s">
        <v>64</v>
      </c>
      <c r="I5" s="81" t="s">
        <v>72</v>
      </c>
      <c r="J5" s="86" t="s">
        <v>2</v>
      </c>
    </row>
    <row r="6" spans="1:10" ht="12.75">
      <c r="A6" s="91"/>
      <c r="B6" s="94"/>
      <c r="C6" s="97"/>
      <c r="D6" s="100"/>
      <c r="E6" s="76"/>
      <c r="F6" s="79"/>
      <c r="G6" s="82"/>
      <c r="H6" s="82"/>
      <c r="I6" s="82"/>
      <c r="J6" s="87"/>
    </row>
    <row r="7" spans="1:10" ht="12.75">
      <c r="A7" s="91"/>
      <c r="B7" s="94"/>
      <c r="C7" s="97"/>
      <c r="D7" s="100"/>
      <c r="E7" s="76"/>
      <c r="F7" s="79"/>
      <c r="G7" s="82"/>
      <c r="H7" s="82"/>
      <c r="I7" s="82"/>
      <c r="J7" s="87"/>
    </row>
    <row r="8" spans="1:10" ht="12.75">
      <c r="A8" s="91"/>
      <c r="B8" s="94"/>
      <c r="C8" s="97"/>
      <c r="D8" s="100"/>
      <c r="E8" s="76"/>
      <c r="F8" s="79"/>
      <c r="G8" s="82"/>
      <c r="H8" s="82"/>
      <c r="I8" s="82"/>
      <c r="J8" s="87"/>
    </row>
    <row r="9" spans="1:10" ht="12.75">
      <c r="A9" s="91"/>
      <c r="B9" s="94"/>
      <c r="C9" s="97"/>
      <c r="D9" s="100"/>
      <c r="E9" s="76"/>
      <c r="F9" s="79"/>
      <c r="G9" s="82"/>
      <c r="H9" s="82"/>
      <c r="I9" s="82"/>
      <c r="J9" s="87"/>
    </row>
    <row r="10" spans="1:10" ht="13.5" thickBot="1">
      <c r="A10" s="92"/>
      <c r="B10" s="95"/>
      <c r="C10" s="98"/>
      <c r="D10" s="101"/>
      <c r="E10" s="77"/>
      <c r="F10" s="80"/>
      <c r="G10" s="83"/>
      <c r="H10" s="83"/>
      <c r="I10" s="83"/>
      <c r="J10" s="88"/>
    </row>
    <row r="11" spans="1:10" ht="18.75">
      <c r="A11" s="38" t="s">
        <v>23</v>
      </c>
      <c r="B11" s="39" t="s">
        <v>38</v>
      </c>
      <c r="C11" s="40" t="s">
        <v>10</v>
      </c>
      <c r="D11" s="41"/>
      <c r="E11" s="40"/>
      <c r="F11" s="42"/>
      <c r="G11" s="43">
        <f>SUM(G12:G16)</f>
        <v>18355143.52</v>
      </c>
      <c r="H11" s="43">
        <f>H12+H13+H14+H15+H16</f>
        <v>45333915.72</v>
      </c>
      <c r="I11" s="43">
        <f>I12+I13+I14+I15+I16</f>
        <v>19383601.65</v>
      </c>
      <c r="J11" s="44">
        <f aca="true" t="shared" si="0" ref="J11:J16">I11/H11*100</f>
        <v>42.75739552197676</v>
      </c>
    </row>
    <row r="12" spans="1:10" ht="36.75" customHeight="1">
      <c r="A12" s="31" t="s">
        <v>67</v>
      </c>
      <c r="B12" s="8" t="s">
        <v>38</v>
      </c>
      <c r="C12" s="15" t="s">
        <v>10</v>
      </c>
      <c r="D12" s="16" t="s">
        <v>20</v>
      </c>
      <c r="E12" s="7"/>
      <c r="F12" s="10"/>
      <c r="G12" s="17">
        <v>12415582.17</v>
      </c>
      <c r="H12" s="17">
        <v>26348485.4</v>
      </c>
      <c r="I12" s="17">
        <v>11132916.07</v>
      </c>
      <c r="J12" s="13">
        <f>I12/H12*100</f>
        <v>42.252584545144295</v>
      </c>
    </row>
    <row r="13" spans="1:10" ht="14.25" customHeight="1">
      <c r="A13" s="14" t="s">
        <v>55</v>
      </c>
      <c r="B13" s="8" t="s">
        <v>38</v>
      </c>
      <c r="C13" s="15" t="s">
        <v>10</v>
      </c>
      <c r="D13" s="16" t="s">
        <v>16</v>
      </c>
      <c r="E13" s="7" t="s">
        <v>54</v>
      </c>
      <c r="F13" s="10"/>
      <c r="G13" s="17">
        <v>0</v>
      </c>
      <c r="H13" s="17">
        <v>4200</v>
      </c>
      <c r="I13" s="17">
        <v>1050</v>
      </c>
      <c r="J13" s="13">
        <f t="shared" si="0"/>
        <v>25</v>
      </c>
    </row>
    <row r="14" spans="1:10" ht="26.25" customHeight="1">
      <c r="A14" s="14" t="s">
        <v>56</v>
      </c>
      <c r="B14" s="8" t="s">
        <v>38</v>
      </c>
      <c r="C14" s="15" t="s">
        <v>10</v>
      </c>
      <c r="D14" s="16" t="s">
        <v>11</v>
      </c>
      <c r="E14" s="7" t="s">
        <v>54</v>
      </c>
      <c r="F14" s="10"/>
      <c r="G14" s="17">
        <v>0</v>
      </c>
      <c r="H14" s="17">
        <v>0</v>
      </c>
      <c r="I14" s="17">
        <v>0</v>
      </c>
      <c r="J14" s="13" t="e">
        <f t="shared" si="0"/>
        <v>#DIV/0!</v>
      </c>
    </row>
    <row r="15" spans="1:10" ht="20.25" customHeight="1">
      <c r="A15" s="14" t="s">
        <v>57</v>
      </c>
      <c r="B15" s="8" t="s">
        <v>38</v>
      </c>
      <c r="C15" s="15" t="s">
        <v>10</v>
      </c>
      <c r="D15" s="16" t="s">
        <v>36</v>
      </c>
      <c r="E15" s="7" t="s">
        <v>54</v>
      </c>
      <c r="F15" s="10"/>
      <c r="G15" s="17">
        <v>0</v>
      </c>
      <c r="H15" s="17">
        <v>45221.13</v>
      </c>
      <c r="I15" s="17">
        <v>0</v>
      </c>
      <c r="J15" s="13">
        <f t="shared" si="0"/>
        <v>0</v>
      </c>
    </row>
    <row r="16" spans="1:10" ht="20.25" customHeight="1">
      <c r="A16" s="14" t="s">
        <v>24</v>
      </c>
      <c r="B16" s="8" t="s">
        <v>38</v>
      </c>
      <c r="C16" s="15" t="s">
        <v>10</v>
      </c>
      <c r="D16" s="16" t="s">
        <v>42</v>
      </c>
      <c r="E16" s="7" t="s">
        <v>54</v>
      </c>
      <c r="F16" s="10"/>
      <c r="G16" s="17">
        <v>5939561.35</v>
      </c>
      <c r="H16" s="17">
        <v>18936009.19</v>
      </c>
      <c r="I16" s="17">
        <v>8249635.58</v>
      </c>
      <c r="J16" s="13">
        <f t="shared" si="0"/>
        <v>43.56586172527095</v>
      </c>
    </row>
    <row r="17" spans="1:10" ht="20.25" customHeight="1">
      <c r="A17" s="45" t="s">
        <v>49</v>
      </c>
      <c r="B17" s="46" t="s">
        <v>38</v>
      </c>
      <c r="C17" s="47" t="s">
        <v>17</v>
      </c>
      <c r="D17" s="48"/>
      <c r="E17" s="49"/>
      <c r="F17" s="50"/>
      <c r="G17" s="51">
        <f>G18</f>
        <v>540950</v>
      </c>
      <c r="H17" s="51">
        <f>H18</f>
        <v>959400</v>
      </c>
      <c r="I17" s="51">
        <f>I18</f>
        <v>479700</v>
      </c>
      <c r="J17" s="44">
        <f aca="true" t="shared" si="1" ref="J17:J33">I17/H17*100</f>
        <v>50</v>
      </c>
    </row>
    <row r="18" spans="1:10" ht="20.25" customHeight="1">
      <c r="A18" s="14" t="s">
        <v>50</v>
      </c>
      <c r="B18" s="8" t="s">
        <v>38</v>
      </c>
      <c r="C18" s="15" t="s">
        <v>17</v>
      </c>
      <c r="D18" s="16" t="s">
        <v>19</v>
      </c>
      <c r="E18" s="7"/>
      <c r="F18" s="10"/>
      <c r="G18" s="17">
        <v>540950</v>
      </c>
      <c r="H18" s="17">
        <v>959400</v>
      </c>
      <c r="I18" s="17">
        <v>479700</v>
      </c>
      <c r="J18" s="13">
        <f t="shared" si="1"/>
        <v>50</v>
      </c>
    </row>
    <row r="19" spans="1:10" ht="31.5" customHeight="1">
      <c r="A19" s="45" t="s">
        <v>59</v>
      </c>
      <c r="B19" s="46" t="s">
        <v>38</v>
      </c>
      <c r="C19" s="47" t="s">
        <v>19</v>
      </c>
      <c r="D19" s="48"/>
      <c r="E19" s="6"/>
      <c r="F19" s="11"/>
      <c r="G19" s="51">
        <f>G20+G21</f>
        <v>2577552.12</v>
      </c>
      <c r="H19" s="51">
        <f>H21</f>
        <v>199778.87</v>
      </c>
      <c r="I19" s="51">
        <f>I21</f>
        <v>56278.87</v>
      </c>
      <c r="J19" s="44">
        <f>I19/H19*100</f>
        <v>28.170581803771345</v>
      </c>
    </row>
    <row r="20" spans="1:10" ht="40.5" customHeight="1">
      <c r="A20" s="30" t="s">
        <v>73</v>
      </c>
      <c r="B20" s="72" t="s">
        <v>38</v>
      </c>
      <c r="C20" s="7" t="s">
        <v>19</v>
      </c>
      <c r="D20" s="16" t="s">
        <v>13</v>
      </c>
      <c r="E20" s="7"/>
      <c r="F20" s="10"/>
      <c r="G20" s="17">
        <v>2512600</v>
      </c>
      <c r="H20" s="17">
        <v>0</v>
      </c>
      <c r="I20" s="17">
        <v>0</v>
      </c>
      <c r="J20" s="73"/>
    </row>
    <row r="21" spans="1:10" ht="36.75" customHeight="1">
      <c r="A21" s="30" t="s">
        <v>60</v>
      </c>
      <c r="B21" s="8" t="s">
        <v>38</v>
      </c>
      <c r="C21" s="7" t="s">
        <v>19</v>
      </c>
      <c r="D21" s="16" t="s">
        <v>39</v>
      </c>
      <c r="E21" s="7"/>
      <c r="F21" s="10"/>
      <c r="G21" s="17">
        <v>64952.12</v>
      </c>
      <c r="H21" s="17">
        <v>199778.87</v>
      </c>
      <c r="I21" s="17">
        <v>56278.87</v>
      </c>
      <c r="J21" s="13">
        <f>I21/H21*100</f>
        <v>28.170581803771345</v>
      </c>
    </row>
    <row r="22" spans="1:10" ht="20.25" customHeight="1">
      <c r="A22" s="45" t="s">
        <v>35</v>
      </c>
      <c r="B22" s="46" t="s">
        <v>38</v>
      </c>
      <c r="C22" s="47" t="s">
        <v>20</v>
      </c>
      <c r="D22" s="52"/>
      <c r="E22" s="53"/>
      <c r="F22" s="54"/>
      <c r="G22" s="51">
        <f>G23+G24+G25+G26</f>
        <v>0</v>
      </c>
      <c r="H22" s="51">
        <f>H23+H24+H25+H26</f>
        <v>4541000</v>
      </c>
      <c r="I22" s="51">
        <f>I23+I24+I25+I26</f>
        <v>305550</v>
      </c>
      <c r="J22" s="44">
        <f t="shared" si="1"/>
        <v>6.728694120237833</v>
      </c>
    </row>
    <row r="23" spans="1:10" ht="20.25" customHeight="1">
      <c r="A23" s="30" t="s">
        <v>41</v>
      </c>
      <c r="B23" s="8" t="s">
        <v>38</v>
      </c>
      <c r="C23" s="7" t="s">
        <v>20</v>
      </c>
      <c r="D23" s="16" t="s">
        <v>10</v>
      </c>
      <c r="E23" s="7"/>
      <c r="F23" s="10"/>
      <c r="G23" s="17">
        <v>0</v>
      </c>
      <c r="H23" s="17">
        <v>0</v>
      </c>
      <c r="I23" s="17">
        <v>0</v>
      </c>
      <c r="J23" s="13" t="e">
        <f t="shared" si="1"/>
        <v>#DIV/0!</v>
      </c>
    </row>
    <row r="24" spans="1:10" ht="20.25" customHeight="1">
      <c r="A24" s="30" t="s">
        <v>0</v>
      </c>
      <c r="B24" s="8" t="s">
        <v>38</v>
      </c>
      <c r="C24" s="7" t="s">
        <v>20</v>
      </c>
      <c r="D24" s="16" t="s">
        <v>16</v>
      </c>
      <c r="E24" s="7"/>
      <c r="F24" s="10"/>
      <c r="G24" s="17">
        <v>0</v>
      </c>
      <c r="H24" s="17">
        <v>341000</v>
      </c>
      <c r="I24" s="17">
        <v>305550</v>
      </c>
      <c r="J24" s="13">
        <f t="shared" si="1"/>
        <v>89.6041055718475</v>
      </c>
    </row>
    <row r="25" spans="1:10" ht="20.25" customHeight="1">
      <c r="A25" s="30" t="s">
        <v>5</v>
      </c>
      <c r="B25" s="8" t="s">
        <v>38</v>
      </c>
      <c r="C25" s="7" t="s">
        <v>20</v>
      </c>
      <c r="D25" s="16" t="s">
        <v>13</v>
      </c>
      <c r="E25" s="7"/>
      <c r="F25" s="10"/>
      <c r="G25" s="17">
        <v>0</v>
      </c>
      <c r="H25" s="17">
        <v>4000000</v>
      </c>
      <c r="I25" s="17">
        <v>0</v>
      </c>
      <c r="J25" s="13">
        <f t="shared" si="1"/>
        <v>0</v>
      </c>
    </row>
    <row r="26" spans="1:10" ht="28.5" customHeight="1">
      <c r="A26" s="30" t="s">
        <v>40</v>
      </c>
      <c r="B26" s="8" t="s">
        <v>38</v>
      </c>
      <c r="C26" s="7" t="s">
        <v>20</v>
      </c>
      <c r="D26" s="16" t="s">
        <v>14</v>
      </c>
      <c r="E26" s="7"/>
      <c r="F26" s="10"/>
      <c r="G26" s="17">
        <v>0</v>
      </c>
      <c r="H26" s="17">
        <v>200000</v>
      </c>
      <c r="I26" s="17">
        <v>0</v>
      </c>
      <c r="J26" s="13">
        <f t="shared" si="1"/>
        <v>0</v>
      </c>
    </row>
    <row r="27" spans="1:10" ht="20.25" customHeight="1">
      <c r="A27" s="55" t="s">
        <v>6</v>
      </c>
      <c r="B27" s="56" t="s">
        <v>38</v>
      </c>
      <c r="C27" s="53" t="s">
        <v>16</v>
      </c>
      <c r="D27" s="57"/>
      <c r="E27" s="58"/>
      <c r="F27" s="54"/>
      <c r="G27" s="51">
        <f>G28+G30+G29+G31</f>
        <v>18458676.409999996</v>
      </c>
      <c r="H27" s="51">
        <f>H28+H30+H29+H31</f>
        <v>435612269.18</v>
      </c>
      <c r="I27" s="51">
        <f>I28+I30+I29+I31</f>
        <v>153742731.62</v>
      </c>
      <c r="J27" s="44">
        <f t="shared" si="1"/>
        <v>35.293480578360786</v>
      </c>
    </row>
    <row r="28" spans="1:10" ht="20.25" customHeight="1">
      <c r="A28" s="14" t="s">
        <v>6</v>
      </c>
      <c r="B28" s="8" t="s">
        <v>38</v>
      </c>
      <c r="C28" s="7" t="s">
        <v>16</v>
      </c>
      <c r="D28" s="16" t="s">
        <v>10</v>
      </c>
      <c r="E28" s="28"/>
      <c r="F28" s="29"/>
      <c r="G28" s="17">
        <v>17222058.83</v>
      </c>
      <c r="H28" s="17">
        <v>384360400</v>
      </c>
      <c r="I28" s="17">
        <v>153378034.94</v>
      </c>
      <c r="J28" s="13">
        <f t="shared" si="1"/>
        <v>39.904744333703476</v>
      </c>
    </row>
    <row r="29" spans="1:10" ht="20.25" customHeight="1">
      <c r="A29" s="14" t="s">
        <v>61</v>
      </c>
      <c r="B29" s="8" t="s">
        <v>38</v>
      </c>
      <c r="C29" s="18" t="s">
        <v>16</v>
      </c>
      <c r="D29" s="21" t="s">
        <v>17</v>
      </c>
      <c r="E29" s="7"/>
      <c r="F29" s="10"/>
      <c r="G29" s="17">
        <v>0</v>
      </c>
      <c r="H29" s="17">
        <v>39542099.38</v>
      </c>
      <c r="I29" s="17">
        <v>20000</v>
      </c>
      <c r="J29" s="13">
        <f>I29/H29*100</f>
        <v>0.050579003931480175</v>
      </c>
    </row>
    <row r="30" spans="1:10" ht="15" customHeight="1">
      <c r="A30" s="14" t="s">
        <v>4</v>
      </c>
      <c r="B30" s="8" t="s">
        <v>38</v>
      </c>
      <c r="C30" s="18" t="s">
        <v>16</v>
      </c>
      <c r="D30" s="21" t="s">
        <v>19</v>
      </c>
      <c r="E30" s="7"/>
      <c r="F30" s="22"/>
      <c r="G30" s="17">
        <v>1236617.58</v>
      </c>
      <c r="H30" s="17">
        <v>11639769.8</v>
      </c>
      <c r="I30" s="17">
        <v>342696.68</v>
      </c>
      <c r="J30" s="13">
        <f t="shared" si="1"/>
        <v>2.9441877793837468</v>
      </c>
    </row>
    <row r="31" spans="1:10" ht="30.75" customHeight="1">
      <c r="A31" s="14" t="s">
        <v>66</v>
      </c>
      <c r="B31" s="8" t="s">
        <v>38</v>
      </c>
      <c r="C31" s="18" t="s">
        <v>16</v>
      </c>
      <c r="D31" s="21" t="s">
        <v>16</v>
      </c>
      <c r="E31" s="7"/>
      <c r="F31" s="22"/>
      <c r="G31" s="22" t="s">
        <v>69</v>
      </c>
      <c r="H31" s="17">
        <v>70000</v>
      </c>
      <c r="I31" s="17">
        <v>2000</v>
      </c>
      <c r="J31" s="13">
        <f>I31/H31*100</f>
        <v>2.857142857142857</v>
      </c>
    </row>
    <row r="32" spans="1:11" ht="33" customHeight="1">
      <c r="A32" s="59" t="s">
        <v>29</v>
      </c>
      <c r="B32" s="56" t="s">
        <v>38</v>
      </c>
      <c r="C32" s="49" t="s">
        <v>11</v>
      </c>
      <c r="D32" s="48"/>
      <c r="E32" s="49"/>
      <c r="F32" s="50"/>
      <c r="G32" s="51">
        <f>G33+G34+G35+G36+G37</f>
        <v>169441021.85</v>
      </c>
      <c r="H32" s="51">
        <f>H33+H34+H35+H36+H37</f>
        <v>369079930.23</v>
      </c>
      <c r="I32" s="51">
        <f>I33+I34+I35+I36+I37</f>
        <v>196400381.39000002</v>
      </c>
      <c r="J32" s="44">
        <f t="shared" si="1"/>
        <v>53.21350886449147</v>
      </c>
      <c r="K32" s="3"/>
    </row>
    <row r="33" spans="1:10" ht="15.75" customHeight="1">
      <c r="A33" s="35" t="s">
        <v>30</v>
      </c>
      <c r="B33" s="12" t="s">
        <v>38</v>
      </c>
      <c r="C33" s="23" t="s">
        <v>11</v>
      </c>
      <c r="D33" s="24" t="s">
        <v>10</v>
      </c>
      <c r="E33" s="25"/>
      <c r="F33" s="26"/>
      <c r="G33" s="27">
        <v>49750448.1</v>
      </c>
      <c r="H33" s="27">
        <v>96909343.93</v>
      </c>
      <c r="I33" s="27">
        <v>50285523.43</v>
      </c>
      <c r="J33" s="13">
        <f t="shared" si="1"/>
        <v>51.8892414196122</v>
      </c>
    </row>
    <row r="34" spans="1:11" ht="20.25" customHeight="1">
      <c r="A34" s="35" t="s">
        <v>31</v>
      </c>
      <c r="B34" s="12" t="s">
        <v>38</v>
      </c>
      <c r="C34" s="32" t="s">
        <v>11</v>
      </c>
      <c r="D34" s="33" t="s">
        <v>17</v>
      </c>
      <c r="E34" s="23"/>
      <c r="F34" s="34"/>
      <c r="G34" s="27">
        <v>105392575.54</v>
      </c>
      <c r="H34" s="27">
        <v>238435811.68</v>
      </c>
      <c r="I34" s="27">
        <v>129311412.16</v>
      </c>
      <c r="J34" s="13">
        <f aca="true" t="shared" si="2" ref="J34:J39">I34/H34*100</f>
        <v>54.23321742186374</v>
      </c>
      <c r="K34" s="3"/>
    </row>
    <row r="35" spans="1:10" ht="12" customHeight="1">
      <c r="A35" s="14" t="s">
        <v>7</v>
      </c>
      <c r="B35" s="8" t="s">
        <v>38</v>
      </c>
      <c r="C35" s="18" t="s">
        <v>11</v>
      </c>
      <c r="D35" s="21" t="s">
        <v>19</v>
      </c>
      <c r="E35" s="7"/>
      <c r="F35" s="22"/>
      <c r="G35" s="17">
        <v>8134325.45</v>
      </c>
      <c r="H35" s="17">
        <v>17876000</v>
      </c>
      <c r="I35" s="17">
        <v>9091357.84</v>
      </c>
      <c r="J35" s="13">
        <f t="shared" si="2"/>
        <v>50.857897963750275</v>
      </c>
    </row>
    <row r="36" spans="1:10" ht="19.5" customHeight="1">
      <c r="A36" s="36" t="s">
        <v>53</v>
      </c>
      <c r="B36" s="8" t="s">
        <v>38</v>
      </c>
      <c r="C36" s="15" t="s">
        <v>11</v>
      </c>
      <c r="D36" s="16" t="s">
        <v>11</v>
      </c>
      <c r="E36" s="7"/>
      <c r="F36" s="10"/>
      <c r="G36" s="17">
        <v>156526.42</v>
      </c>
      <c r="H36" s="17">
        <v>2302000</v>
      </c>
      <c r="I36" s="17">
        <v>918088.27</v>
      </c>
      <c r="J36" s="13">
        <f t="shared" si="2"/>
        <v>39.882201129452646</v>
      </c>
    </row>
    <row r="37" spans="1:10" ht="18.75" customHeight="1">
      <c r="A37" s="14" t="s">
        <v>32</v>
      </c>
      <c r="B37" s="8" t="s">
        <v>38</v>
      </c>
      <c r="C37" s="18" t="s">
        <v>11</v>
      </c>
      <c r="D37" s="16" t="s">
        <v>13</v>
      </c>
      <c r="E37" s="7"/>
      <c r="F37" s="10"/>
      <c r="G37" s="17">
        <v>6007146.34</v>
      </c>
      <c r="H37" s="17">
        <v>13556774.62</v>
      </c>
      <c r="I37" s="17">
        <v>6793999.69</v>
      </c>
      <c r="J37" s="13">
        <f t="shared" si="2"/>
        <v>50.11516293836566</v>
      </c>
    </row>
    <row r="38" spans="1:10" ht="27.75" customHeight="1">
      <c r="A38" s="59" t="s">
        <v>52</v>
      </c>
      <c r="B38" s="56" t="s">
        <v>38</v>
      </c>
      <c r="C38" s="60" t="s">
        <v>12</v>
      </c>
      <c r="D38" s="48"/>
      <c r="E38" s="49"/>
      <c r="F38" s="50"/>
      <c r="G38" s="51">
        <f>G39</f>
        <v>8301781.5</v>
      </c>
      <c r="H38" s="51">
        <f>H39</f>
        <v>16779289</v>
      </c>
      <c r="I38" s="51">
        <f>I39</f>
        <v>8200909.55</v>
      </c>
      <c r="J38" s="44">
        <f t="shared" si="2"/>
        <v>48.87519101673497</v>
      </c>
    </row>
    <row r="39" spans="1:10" ht="22.5" customHeight="1">
      <c r="A39" s="14" t="s">
        <v>33</v>
      </c>
      <c r="B39" s="8" t="s">
        <v>38</v>
      </c>
      <c r="C39" s="7" t="s">
        <v>12</v>
      </c>
      <c r="D39" s="16" t="s">
        <v>10</v>
      </c>
      <c r="E39" s="7"/>
      <c r="F39" s="10"/>
      <c r="G39" s="17">
        <v>8301781.5</v>
      </c>
      <c r="H39" s="17">
        <v>16779289</v>
      </c>
      <c r="I39" s="17">
        <v>8200909.55</v>
      </c>
      <c r="J39" s="13">
        <f t="shared" si="2"/>
        <v>48.87519101673497</v>
      </c>
    </row>
    <row r="40" spans="1:10" ht="22.5" customHeight="1">
      <c r="A40" s="59" t="s">
        <v>21</v>
      </c>
      <c r="B40" s="56" t="s">
        <v>38</v>
      </c>
      <c r="C40" s="60" t="s">
        <v>15</v>
      </c>
      <c r="D40" s="48"/>
      <c r="E40" s="49"/>
      <c r="F40" s="50"/>
      <c r="G40" s="51">
        <f>G41+G42+G43+G44</f>
        <v>10111339.879999999</v>
      </c>
      <c r="H40" s="51">
        <f>H41+H42+H43+H44</f>
        <v>27030685</v>
      </c>
      <c r="I40" s="51">
        <f>I41+I42+I43+I44</f>
        <v>13756883.459999999</v>
      </c>
      <c r="J40" s="44">
        <f aca="true" t="shared" si="3" ref="J40:J49">I40/H40*100</f>
        <v>50.89358061033229</v>
      </c>
    </row>
    <row r="41" spans="1:10" ht="22.5" customHeight="1">
      <c r="A41" s="14" t="s">
        <v>25</v>
      </c>
      <c r="B41" s="8" t="s">
        <v>38</v>
      </c>
      <c r="C41" s="15" t="s">
        <v>15</v>
      </c>
      <c r="D41" s="16" t="s">
        <v>10</v>
      </c>
      <c r="E41" s="7"/>
      <c r="F41" s="10"/>
      <c r="G41" s="17">
        <v>2687869.77</v>
      </c>
      <c r="H41" s="17">
        <v>5484000</v>
      </c>
      <c r="I41" s="17">
        <v>2627250.31</v>
      </c>
      <c r="J41" s="13">
        <f t="shared" si="3"/>
        <v>47.907554886943835</v>
      </c>
    </row>
    <row r="42" spans="1:10" ht="22.5" customHeight="1">
      <c r="A42" s="14" t="s">
        <v>22</v>
      </c>
      <c r="B42" s="8" t="s">
        <v>38</v>
      </c>
      <c r="C42" s="15" t="s">
        <v>15</v>
      </c>
      <c r="D42" s="16" t="s">
        <v>19</v>
      </c>
      <c r="E42" s="7"/>
      <c r="F42" s="10"/>
      <c r="G42" s="17">
        <v>4009794.26</v>
      </c>
      <c r="H42" s="17">
        <v>8988385</v>
      </c>
      <c r="I42" s="17">
        <v>6755187.64</v>
      </c>
      <c r="J42" s="13">
        <f t="shared" si="3"/>
        <v>75.15463167187431</v>
      </c>
    </row>
    <row r="43" spans="1:10" ht="22.5" customHeight="1">
      <c r="A43" s="14" t="s">
        <v>44</v>
      </c>
      <c r="B43" s="8" t="s">
        <v>38</v>
      </c>
      <c r="C43" s="15" t="s">
        <v>15</v>
      </c>
      <c r="D43" s="16" t="s">
        <v>20</v>
      </c>
      <c r="E43" s="7"/>
      <c r="F43" s="10"/>
      <c r="G43" s="17">
        <v>2901278.78</v>
      </c>
      <c r="H43" s="17">
        <v>11129300</v>
      </c>
      <c r="I43" s="17">
        <v>3685972.54</v>
      </c>
      <c r="J43" s="13">
        <f t="shared" si="3"/>
        <v>33.119536179274526</v>
      </c>
    </row>
    <row r="44" spans="1:10" ht="22.5" customHeight="1">
      <c r="A44" s="14" t="s">
        <v>3</v>
      </c>
      <c r="B44" s="8" t="s">
        <v>38</v>
      </c>
      <c r="C44" s="15" t="s">
        <v>15</v>
      </c>
      <c r="D44" s="16" t="s">
        <v>1</v>
      </c>
      <c r="E44" s="7"/>
      <c r="F44" s="10"/>
      <c r="G44" s="17">
        <v>512397.07</v>
      </c>
      <c r="H44" s="17">
        <v>1429000</v>
      </c>
      <c r="I44" s="17">
        <v>688472.97</v>
      </c>
      <c r="J44" s="13">
        <f t="shared" si="3"/>
        <v>48.17865430370888</v>
      </c>
    </row>
    <row r="45" spans="1:10" ht="22.5" customHeight="1">
      <c r="A45" s="55" t="s">
        <v>45</v>
      </c>
      <c r="B45" s="56" t="s">
        <v>38</v>
      </c>
      <c r="C45" s="61" t="s">
        <v>36</v>
      </c>
      <c r="D45" s="62"/>
      <c r="E45" s="53"/>
      <c r="F45" s="63"/>
      <c r="G45" s="51">
        <f>G46+G48+G49+G47</f>
        <v>7913441.76</v>
      </c>
      <c r="H45" s="51">
        <f>H46+H48+H49+H47</f>
        <v>28557232</v>
      </c>
      <c r="I45" s="51">
        <f>I46+I48+I49+I47</f>
        <v>10062721.79</v>
      </c>
      <c r="J45" s="44">
        <f t="shared" si="3"/>
        <v>35.237034842872724</v>
      </c>
    </row>
    <row r="46" spans="1:10" ht="15.75" customHeight="1">
      <c r="A46" s="14" t="s">
        <v>62</v>
      </c>
      <c r="B46" s="8" t="s">
        <v>38</v>
      </c>
      <c r="C46" s="18" t="s">
        <v>36</v>
      </c>
      <c r="D46" s="9" t="s">
        <v>10</v>
      </c>
      <c r="E46" s="19"/>
      <c r="F46" s="20"/>
      <c r="G46" s="17">
        <v>4909514.76</v>
      </c>
      <c r="H46" s="17">
        <v>18113082</v>
      </c>
      <c r="I46" s="17">
        <v>9693961.79</v>
      </c>
      <c r="J46" s="13">
        <f>I46/H46*100</f>
        <v>53.519118336680634</v>
      </c>
    </row>
    <row r="47" spans="1:10" ht="15" customHeight="1">
      <c r="A47" s="14" t="s">
        <v>65</v>
      </c>
      <c r="B47" s="8" t="s">
        <v>38</v>
      </c>
      <c r="C47" s="18" t="s">
        <v>36</v>
      </c>
      <c r="D47" s="9" t="s">
        <v>17</v>
      </c>
      <c r="E47" s="19"/>
      <c r="F47" s="20"/>
      <c r="G47" s="74">
        <v>0</v>
      </c>
      <c r="H47" s="17">
        <v>4948594</v>
      </c>
      <c r="I47" s="17">
        <v>295000</v>
      </c>
      <c r="J47" s="13">
        <f>I47/H47*100</f>
        <v>5.961289206590801</v>
      </c>
    </row>
    <row r="48" spans="1:10" ht="18" customHeight="1">
      <c r="A48" s="14" t="s">
        <v>63</v>
      </c>
      <c r="B48" s="8" t="s">
        <v>38</v>
      </c>
      <c r="C48" s="18" t="s">
        <v>36</v>
      </c>
      <c r="D48" s="9" t="s">
        <v>19</v>
      </c>
      <c r="E48" s="19"/>
      <c r="F48" s="20"/>
      <c r="G48" s="17">
        <v>2906417</v>
      </c>
      <c r="H48" s="17">
        <v>5355556</v>
      </c>
      <c r="I48" s="17">
        <v>0</v>
      </c>
      <c r="J48" s="13">
        <f>I48/H48*100</f>
        <v>0</v>
      </c>
    </row>
    <row r="49" spans="1:10" ht="22.5" customHeight="1">
      <c r="A49" s="14" t="s">
        <v>51</v>
      </c>
      <c r="B49" s="8" t="s">
        <v>38</v>
      </c>
      <c r="C49" s="18" t="s">
        <v>36</v>
      </c>
      <c r="D49" s="21" t="s">
        <v>16</v>
      </c>
      <c r="E49" s="7"/>
      <c r="F49" s="22"/>
      <c r="G49" s="17">
        <v>97510</v>
      </c>
      <c r="H49" s="17">
        <v>140000</v>
      </c>
      <c r="I49" s="17">
        <v>73760</v>
      </c>
      <c r="J49" s="13">
        <f t="shared" si="3"/>
        <v>52.68571428571428</v>
      </c>
    </row>
    <row r="50" spans="1:10" ht="22.5" customHeight="1">
      <c r="A50" s="55" t="s">
        <v>46</v>
      </c>
      <c r="B50" s="56" t="s">
        <v>38</v>
      </c>
      <c r="C50" s="61" t="s">
        <v>14</v>
      </c>
      <c r="D50" s="62"/>
      <c r="E50" s="53"/>
      <c r="F50" s="63"/>
      <c r="G50" s="51">
        <f>G51</f>
        <v>450000</v>
      </c>
      <c r="H50" s="51">
        <f>H51</f>
        <v>800000</v>
      </c>
      <c r="I50" s="51">
        <f>I51</f>
        <v>460000</v>
      </c>
      <c r="J50" s="44">
        <f aca="true" t="shared" si="4" ref="J50:J57">I50/H50*100</f>
        <v>57.49999999999999</v>
      </c>
    </row>
    <row r="51" spans="1:10" ht="22.5" customHeight="1">
      <c r="A51" s="14" t="s">
        <v>34</v>
      </c>
      <c r="B51" s="8" t="s">
        <v>38</v>
      </c>
      <c r="C51" s="18" t="s">
        <v>14</v>
      </c>
      <c r="D51" s="21" t="s">
        <v>17</v>
      </c>
      <c r="E51" s="7"/>
      <c r="F51" s="22"/>
      <c r="G51" s="17">
        <v>450000</v>
      </c>
      <c r="H51" s="17">
        <v>800000</v>
      </c>
      <c r="I51" s="17">
        <v>460000</v>
      </c>
      <c r="J51" s="13">
        <f t="shared" si="4"/>
        <v>57.49999999999999</v>
      </c>
    </row>
    <row r="52" spans="1:10" ht="22.5" customHeight="1">
      <c r="A52" s="59" t="s">
        <v>43</v>
      </c>
      <c r="B52" s="56" t="s">
        <v>38</v>
      </c>
      <c r="C52" s="60" t="s">
        <v>42</v>
      </c>
      <c r="D52" s="48"/>
      <c r="E52" s="49"/>
      <c r="F52" s="50"/>
      <c r="G52" s="51">
        <f>G53</f>
        <v>1364114.02</v>
      </c>
      <c r="H52" s="51">
        <f>H53</f>
        <v>3863000</v>
      </c>
      <c r="I52" s="51">
        <f>I53</f>
        <v>1380777.26</v>
      </c>
      <c r="J52" s="44">
        <f t="shared" si="4"/>
        <v>35.74365156614031</v>
      </c>
    </row>
    <row r="53" spans="1:10" ht="27" customHeight="1">
      <c r="A53" s="14" t="s">
        <v>68</v>
      </c>
      <c r="B53" s="8" t="s">
        <v>38</v>
      </c>
      <c r="C53" s="15" t="s">
        <v>42</v>
      </c>
      <c r="D53" s="16" t="s">
        <v>10</v>
      </c>
      <c r="E53" s="7"/>
      <c r="F53" s="10"/>
      <c r="G53" s="17">
        <v>1364114.02</v>
      </c>
      <c r="H53" s="17">
        <v>3863000</v>
      </c>
      <c r="I53" s="17">
        <v>1380777.26</v>
      </c>
      <c r="J53" s="13">
        <f t="shared" si="4"/>
        <v>35.74365156614031</v>
      </c>
    </row>
    <row r="54" spans="1:10" ht="40.5" customHeight="1">
      <c r="A54" s="55" t="s">
        <v>47</v>
      </c>
      <c r="B54" s="56" t="s">
        <v>38</v>
      </c>
      <c r="C54" s="64" t="s">
        <v>39</v>
      </c>
      <c r="D54" s="52"/>
      <c r="E54" s="53"/>
      <c r="F54" s="54"/>
      <c r="G54" s="51">
        <f>G55+G56</f>
        <v>4308000</v>
      </c>
      <c r="H54" s="51">
        <f>H55+H56</f>
        <v>9328500</v>
      </c>
      <c r="I54" s="51">
        <f>I55+I56</f>
        <v>4876500</v>
      </c>
      <c r="J54" s="44">
        <f t="shared" si="4"/>
        <v>52.27528541566168</v>
      </c>
    </row>
    <row r="55" spans="1:10" ht="38.25" customHeight="1">
      <c r="A55" s="14" t="s">
        <v>48</v>
      </c>
      <c r="B55" s="8" t="s">
        <v>38</v>
      </c>
      <c r="C55" s="15" t="s">
        <v>39</v>
      </c>
      <c r="D55" s="16" t="s">
        <v>10</v>
      </c>
      <c r="E55" s="7"/>
      <c r="F55" s="10"/>
      <c r="G55" s="17">
        <v>4158000</v>
      </c>
      <c r="H55" s="17">
        <v>8735000</v>
      </c>
      <c r="I55" s="17">
        <v>4699000</v>
      </c>
      <c r="J55" s="13">
        <f t="shared" si="4"/>
        <v>53.79507727532914</v>
      </c>
    </row>
    <row r="56" spans="1:10" ht="27" customHeight="1" thickBot="1">
      <c r="A56" s="14" t="s">
        <v>58</v>
      </c>
      <c r="B56" s="8" t="s">
        <v>38</v>
      </c>
      <c r="C56" s="15" t="s">
        <v>39</v>
      </c>
      <c r="D56" s="16" t="s">
        <v>19</v>
      </c>
      <c r="E56" s="7"/>
      <c r="F56" s="10"/>
      <c r="G56" s="17">
        <v>150000</v>
      </c>
      <c r="H56" s="17">
        <v>593500</v>
      </c>
      <c r="I56" s="17">
        <v>177500</v>
      </c>
      <c r="J56" s="13">
        <f>I56/H56*100</f>
        <v>29.90732940185341</v>
      </c>
    </row>
    <row r="57" spans="1:10" ht="16.5" thickBot="1">
      <c r="A57" s="65" t="s">
        <v>26</v>
      </c>
      <c r="B57" s="66" t="s">
        <v>38</v>
      </c>
      <c r="C57" s="67"/>
      <c r="D57" s="68"/>
      <c r="E57" s="67"/>
      <c r="F57" s="69"/>
      <c r="G57" s="70">
        <f>G11+G17+G22+G27+G32+G38+G40+G45+G50+G52+G54+G19</f>
        <v>241822021.05999997</v>
      </c>
      <c r="H57" s="70">
        <f>H11+H17+H22+H27+H32+H38+H40+H45+H50+H52+H54+H19</f>
        <v>942085000</v>
      </c>
      <c r="I57" s="70">
        <f>I11+I17+I22+I27+I32+I38+I40+I45+I50+I52+I54+I19</f>
        <v>409106035.59000003</v>
      </c>
      <c r="J57" s="71">
        <f t="shared" si="4"/>
        <v>43.42559700982396</v>
      </c>
    </row>
    <row r="59" spans="5:11" ht="12.75">
      <c r="E59" s="4"/>
      <c r="F59" s="4"/>
      <c r="G59" s="4"/>
      <c r="H59" s="4"/>
      <c r="I59" s="4"/>
      <c r="J59" s="4"/>
      <c r="K59" s="4"/>
    </row>
    <row r="60" spans="5:11" ht="12.75">
      <c r="E60" s="4"/>
      <c r="F60" s="4"/>
      <c r="G60" s="4"/>
      <c r="H60" s="4"/>
      <c r="I60" s="4"/>
      <c r="J60" s="4"/>
      <c r="K60" s="4"/>
    </row>
    <row r="61" spans="5:11" ht="12.75">
      <c r="E61" s="4"/>
      <c r="F61" s="4"/>
      <c r="G61" s="4"/>
      <c r="H61" s="4"/>
      <c r="I61" s="4"/>
      <c r="J61" s="4"/>
      <c r="K61" s="4"/>
    </row>
    <row r="62" spans="5:11" ht="12.75">
      <c r="E62" s="4"/>
      <c r="F62" s="4"/>
      <c r="G62" s="4"/>
      <c r="H62" s="4"/>
      <c r="I62" s="4"/>
      <c r="J62" s="4"/>
      <c r="K62" s="4"/>
    </row>
  </sheetData>
  <sheetProtection/>
  <mergeCells count="12">
    <mergeCell ref="C5:C10"/>
    <mergeCell ref="D5:D10"/>
    <mergeCell ref="E5:E10"/>
    <mergeCell ref="F5:F10"/>
    <mergeCell ref="H5:H10"/>
    <mergeCell ref="G5:G10"/>
    <mergeCell ref="D2:J2"/>
    <mergeCell ref="I5:I10"/>
    <mergeCell ref="J5:J10"/>
    <mergeCell ref="A4:J4"/>
    <mergeCell ref="A5:A10"/>
    <mergeCell ref="B5:B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SUD</cp:lastModifiedBy>
  <cp:lastPrinted>2020-11-24T11:23:31Z</cp:lastPrinted>
  <dcterms:created xsi:type="dcterms:W3CDTF">2004-09-08T10:28:32Z</dcterms:created>
  <dcterms:modified xsi:type="dcterms:W3CDTF">2021-09-22T12:58:24Z</dcterms:modified>
  <cp:category/>
  <cp:version/>
  <cp:contentType/>
  <cp:contentStatus/>
</cp:coreProperties>
</file>