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'Отчет'!$A$1:$K$3</definedName>
    <definedName name="__bookmark_2">'Отчет'!$A$4:$K$42</definedName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<sst xmlns="http://schemas.openxmlformats.org/spreadsheetml/2006/main" count="139" uniqueCount="91">
  <si>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</si>
  <si>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</si>
  <si>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</si>
  <si>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</si>
  <si>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</si>
  <si>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</si>
  <si>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</si>
  <si>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</si>
  <si>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</si>
  <si>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</si>
  <si>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</si>
  <si>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</si>
  <si>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</si>
  <si>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</si>
  <si>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</si>
  <si>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</si>
  <si>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</si>
  <si>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</si>
  <si>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</si>
  <si>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</si>
  <si>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</si>
  <si>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</si>
  <si>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</si>
  <si>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</si>
  <si>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</si>
  <si>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</si>
  <si>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</si>
  <si>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</si>
  <si>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</si>
  <si>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</si>
  <si>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</si>
  <si>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</si>
  <si>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</si>
  <si>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</si>
  <si>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</si>
  <si>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</si>
  <si>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</si>
  <si>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</si>
  <si>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</si>
  <si>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</si>
  <si>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</si>
  <si>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</si>
  <si>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</si>
  <si>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</si>
  <si>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</si>
  <si>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</si>
  <si>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</si>
  <si>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</si>
  <si>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</si>
  <si>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</si>
  <si>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</si>
  <si>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</si>
  <si>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</si>
  <si>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</si>
  <si>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</si>
  <si>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</si>
  <si>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</si>
  <si>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</si>
  <si>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</si>
  <si>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</si>
  <si>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</si>
  <si>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</si>
  <si>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</si>
  <si>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</si>
  <si>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</si>
  <si>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</si>
  <si>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</si>
  <si>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</si>
  <si>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</si>
  <si>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</si>
  <si>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</si>
  <si>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</si>
  <si>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</si>
  <si>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</si>
  <si>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</si>
  <si>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</si>
  <si>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</si>
  <si>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</si>
  <si>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</si>
  <si>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</si>
  <si>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</si>
  <si>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</si>
  <si>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</si>
  <si>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t>Безвозмездные пожертвования: на нужды спортсменов 30,0 тыс.руб.; 9 мая - 122,5 тыс.руб., текущие нужды- 318,5 тыс.руб.</t>
  </si>
  <si>
    <t>В 2023 году создано 31 рабочее место: ООО "Золотой фазан" 1; ООО "Укса" 2; ООО "Суоярви" 1;  ООО "Транспортная компания" 9; ООО "Мама Карелия" 17; ООО "Суоярвский хлебозавод" 1)                            МРОТ  26799,3руб.*31чел.*12мес.*13%*43%= 557,3 тыс.руб.</t>
  </si>
  <si>
    <t>корректировка плана предусмотрена на 01.01.2024</t>
  </si>
  <si>
    <t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(экономия по закупкам на 01 ноября всего 15897,11тыс.руб.(местн.бюджет 286,6 тыс.руб.; бюджет РК 15610,51тыс.руб.)</t>
  </si>
  <si>
    <r>
      <t>организация работы комиссии по мобилизации налоговых и неналоговых доходов бюджет РК 19795,0 тыс.руб.,местн.бюджет 928,0 тыс.руб., свод зеленых насаждени</t>
    </r>
    <r>
      <rPr>
        <i/>
        <sz val="10"/>
        <rFont val="Times New Roman"/>
        <family val="1"/>
      </rPr>
      <t>й 132,54 тыс.руб., размещение НТО на прахдничных мероприятиях г.Суоярви 27,0 тыс.руб., п.Поросозеро 5,0 тыс.руб., Найстеньярви 2,0 тыс.руб.</t>
    </r>
  </si>
  <si>
    <t>списание задолженности неплатежеспособных дебиторов на забалансовый счет (1269,79 тыс.руб)</t>
  </si>
  <si>
    <t>претензионно-исковая работа (оплачено претензий, предъявленных за использование муниципального имущества на 01.11.2023 в сумме 322,75 тыс.руб.)</t>
  </si>
  <si>
    <t>по состоянию на 01.11.2023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</si>
</sst>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[$-FC19]d\ mmmm\ yyyy\ &quot;г.&quot;"/>
  </numFmts>
  <fonts count="49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3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9" zoomScaleNormal="79" zoomScalePageLayoutView="0" workbookViewId="0" topLeftCell="A1">
      <selection activeCell="J17" sqref="J17"/>
    </sheetView>
  </sheetViews>
  <sheetFormatPr defaultColWidth="9.140625" defaultRowHeight="12.75"/>
  <cols>
    <col min="1" max="1" width="4.7109375" style="0" customWidth="1"/>
    <col min="2" max="2" width="64.7109375" style="0" customWidth="1"/>
    <col min="3" max="3" width="60.00390625" style="0" customWidth="1"/>
    <col min="4" max="4" width="7.7109375" style="0" customWidth="1"/>
    <col min="5" max="5" width="10.140625" style="0" customWidth="1"/>
    <col min="6" max="6" width="10.574218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3.57421875" style="0" customWidth="1"/>
  </cols>
  <sheetData>
    <row r="1" spans="1:11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53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 customHeight="1">
      <c r="A3" s="54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4" customHeight="1">
      <c r="A4" s="48" t="s">
        <v>1</v>
      </c>
      <c r="B4" s="14" t="s">
        <v>2</v>
      </c>
      <c r="C4" s="48" t="s">
        <v>3</v>
      </c>
      <c r="D4" s="48" t="s">
        <v>4</v>
      </c>
      <c r="E4" s="48" t="s">
        <v>5</v>
      </c>
      <c r="F4" s="50"/>
      <c r="G4" s="48" t="s">
        <v>6</v>
      </c>
      <c r="H4" s="56"/>
      <c r="I4" s="56"/>
      <c r="J4" s="50"/>
      <c r="K4" s="48" t="s">
        <v>7</v>
      </c>
    </row>
    <row r="5" spans="1:11" ht="27" customHeight="1">
      <c r="A5" s="55"/>
      <c r="B5" s="48" t="s">
        <v>8</v>
      </c>
      <c r="C5" s="55"/>
      <c r="D5" s="55"/>
      <c r="E5" s="48" t="s">
        <v>9</v>
      </c>
      <c r="F5" s="48" t="s">
        <v>10</v>
      </c>
      <c r="G5" s="48" t="s">
        <v>11</v>
      </c>
      <c r="H5" s="50"/>
      <c r="I5" s="48" t="s">
        <v>12</v>
      </c>
      <c r="J5" s="50"/>
      <c r="K5" s="55"/>
    </row>
    <row r="6" spans="1:11" ht="42.75" customHeight="1">
      <c r="A6" s="49"/>
      <c r="B6" s="49"/>
      <c r="C6" s="49"/>
      <c r="D6" s="49"/>
      <c r="E6" s="49"/>
      <c r="F6" s="49"/>
      <c r="G6" s="14" t="s">
        <v>13</v>
      </c>
      <c r="H6" s="14" t="s">
        <v>82</v>
      </c>
      <c r="I6" s="14" t="s">
        <v>14</v>
      </c>
      <c r="J6" s="14" t="s">
        <v>15</v>
      </c>
      <c r="K6" s="49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36656.56</v>
      </c>
      <c r="F8" s="17">
        <f>I8</f>
        <v>39314.61</v>
      </c>
      <c r="G8" s="4">
        <f>G11+G20+G38+G41</f>
        <v>36656.56</v>
      </c>
      <c r="H8" s="4">
        <f>H11+H20+H38+H41</f>
        <v>31184.66</v>
      </c>
      <c r="I8" s="4">
        <f>I11+I20+I38+I41</f>
        <v>39314.61</v>
      </c>
      <c r="J8" s="4">
        <f>I8/H8*100</f>
        <v>126.0703499733523</v>
      </c>
      <c r="K8" s="3"/>
    </row>
    <row r="9" spans="1:11" ht="13.5">
      <c r="A9" s="2"/>
      <c r="B9" s="9" t="s">
        <v>79</v>
      </c>
      <c r="C9" s="20"/>
      <c r="D9" s="15"/>
      <c r="E9" s="17">
        <f aca="true" t="shared" si="0" ref="E9:E41">G9</f>
        <v>25768.8</v>
      </c>
      <c r="F9" s="17">
        <f aca="true" t="shared" si="1" ref="F9:F41">I9</f>
        <v>35405.51</v>
      </c>
      <c r="G9" s="11">
        <v>25768.8</v>
      </c>
      <c r="H9" s="31">
        <f>H12+H21+H39</f>
        <v>25768.800000000003</v>
      </c>
      <c r="I9" s="31">
        <f>I12+I21+I39</f>
        <v>35405.51</v>
      </c>
      <c r="J9" s="11">
        <f aca="true" t="shared" si="2" ref="J9:J16">I9/H9*100</f>
        <v>137.39681320045946</v>
      </c>
      <c r="K9" s="3"/>
    </row>
    <row r="10" spans="1:11" ht="13.5">
      <c r="A10" s="2"/>
      <c r="B10" s="9" t="s">
        <v>80</v>
      </c>
      <c r="C10" s="20"/>
      <c r="D10" s="15"/>
      <c r="E10" s="17">
        <f t="shared" si="0"/>
        <v>10887.76</v>
      </c>
      <c r="F10" s="17">
        <f t="shared" si="1"/>
        <v>3909.1</v>
      </c>
      <c r="G10" s="11">
        <v>10887.76</v>
      </c>
      <c r="H10" s="31">
        <f>H13+H22+H40</f>
        <v>5415.860000000001</v>
      </c>
      <c r="I10" s="31">
        <f>I13+I22+I40</f>
        <v>3909.1</v>
      </c>
      <c r="J10" s="11">
        <f t="shared" si="2"/>
        <v>72.17874908140165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19597.059999999998</v>
      </c>
      <c r="F11" s="17">
        <f t="shared" si="1"/>
        <v>22147.71</v>
      </c>
      <c r="G11" s="4">
        <f>G14+G15+G16+G17+G18+G19</f>
        <v>19597.059999999998</v>
      </c>
      <c r="H11" s="4">
        <f>H14+H15+H16+H17+H18+H19</f>
        <v>15625.16</v>
      </c>
      <c r="I11" s="32">
        <f>I14+I15+I16+I17+I18+I19</f>
        <v>22147.71</v>
      </c>
      <c r="J11" s="4">
        <f t="shared" si="2"/>
        <v>141.74389254254035</v>
      </c>
      <c r="K11" s="3"/>
    </row>
    <row r="12" spans="1:11" ht="13.5">
      <c r="A12" s="2"/>
      <c r="B12" s="9" t="s">
        <v>79</v>
      </c>
      <c r="C12" s="20"/>
      <c r="D12" s="15"/>
      <c r="E12" s="17">
        <f t="shared" si="0"/>
        <v>12365.7</v>
      </c>
      <c r="F12" s="17">
        <f t="shared" si="1"/>
        <v>19795</v>
      </c>
      <c r="G12" s="28">
        <v>12365.7</v>
      </c>
      <c r="H12" s="28">
        <v>12365.7</v>
      </c>
      <c r="I12" s="28">
        <v>19795</v>
      </c>
      <c r="J12" s="11">
        <f t="shared" si="2"/>
        <v>160.07989842871814</v>
      </c>
      <c r="K12" s="3"/>
    </row>
    <row r="13" spans="1:11" ht="13.5">
      <c r="A13" s="2"/>
      <c r="B13" s="9" t="s">
        <v>80</v>
      </c>
      <c r="C13" s="20"/>
      <c r="D13" s="15"/>
      <c r="E13" s="17">
        <f t="shared" si="0"/>
        <v>7231.36</v>
      </c>
      <c r="F13" s="17">
        <f t="shared" si="1"/>
        <v>2352.71</v>
      </c>
      <c r="G13" s="28">
        <v>7231.36</v>
      </c>
      <c r="H13" s="28">
        <v>3259.46</v>
      </c>
      <c r="I13" s="28">
        <v>2352.71</v>
      </c>
      <c r="J13" s="11">
        <f t="shared" si="2"/>
        <v>72.18097476269075</v>
      </c>
      <c r="K13" s="3"/>
    </row>
    <row r="14" spans="1:11" ht="54" customHeight="1">
      <c r="A14" s="2" t="s">
        <v>31</v>
      </c>
      <c r="B14" s="9" t="s">
        <v>32</v>
      </c>
      <c r="C14" s="33" t="s">
        <v>84</v>
      </c>
      <c r="D14" s="15"/>
      <c r="E14" s="17">
        <f t="shared" si="0"/>
        <v>629.2</v>
      </c>
      <c r="F14" s="17">
        <f t="shared" si="1"/>
        <v>464.42</v>
      </c>
      <c r="G14" s="28">
        <v>629.2</v>
      </c>
      <c r="H14" s="28">
        <v>557.3</v>
      </c>
      <c r="I14" s="28">
        <v>464.42</v>
      </c>
      <c r="J14" s="11">
        <f t="shared" si="2"/>
        <v>83.33393145523058</v>
      </c>
      <c r="K14" s="3"/>
    </row>
    <row r="15" spans="1:11" ht="27" customHeight="1">
      <c r="A15" s="2" t="s">
        <v>33</v>
      </c>
      <c r="B15" s="22" t="s">
        <v>34</v>
      </c>
      <c r="C15" s="45"/>
      <c r="D15" s="42"/>
      <c r="E15" s="37" t="str">
        <f t="shared" si="0"/>
        <v>0,00</v>
      </c>
      <c r="F15" s="37" t="str">
        <f t="shared" si="1"/>
        <v>0,00</v>
      </c>
      <c r="G15" s="43" t="s">
        <v>28</v>
      </c>
      <c r="H15" s="43" t="s">
        <v>28</v>
      </c>
      <c r="I15" s="43" t="s">
        <v>28</v>
      </c>
      <c r="J15" s="38" t="e">
        <f t="shared" si="2"/>
        <v>#DIV/0!</v>
      </c>
      <c r="K15" s="44"/>
    </row>
    <row r="16" spans="1:11" ht="15.75" customHeight="1">
      <c r="A16" s="2" t="s">
        <v>35</v>
      </c>
      <c r="B16" s="22" t="s">
        <v>36</v>
      </c>
      <c r="C16" s="45"/>
      <c r="D16" s="42"/>
      <c r="E16" s="37" t="str">
        <f t="shared" si="0"/>
        <v>0,00</v>
      </c>
      <c r="F16" s="37" t="str">
        <f t="shared" si="1"/>
        <v>0,00</v>
      </c>
      <c r="G16" s="43" t="s">
        <v>28</v>
      </c>
      <c r="H16" s="43" t="s">
        <v>28</v>
      </c>
      <c r="I16" s="43" t="s">
        <v>28</v>
      </c>
      <c r="J16" s="38" t="e">
        <f t="shared" si="2"/>
        <v>#DIV/0!</v>
      </c>
      <c r="K16" s="44"/>
    </row>
    <row r="17" spans="1:11" ht="42" customHeight="1">
      <c r="A17" s="2" t="s">
        <v>37</v>
      </c>
      <c r="B17" s="9" t="s">
        <v>38</v>
      </c>
      <c r="C17" s="33" t="s">
        <v>89</v>
      </c>
      <c r="D17" s="15"/>
      <c r="E17" s="17">
        <f t="shared" si="0"/>
        <v>5071.9</v>
      </c>
      <c r="F17" s="17">
        <f t="shared" si="1"/>
        <v>322.75</v>
      </c>
      <c r="G17" s="28">
        <v>5071.9</v>
      </c>
      <c r="H17" s="28">
        <v>1171.9</v>
      </c>
      <c r="I17" s="28">
        <v>322.75</v>
      </c>
      <c r="J17" s="11">
        <f aca="true" t="shared" si="3" ref="J17:J25">I17/H17*100</f>
        <v>27.54074579742299</v>
      </c>
      <c r="K17" s="3"/>
    </row>
    <row r="18" spans="1:11" ht="66" customHeight="1">
      <c r="A18" s="2" t="s">
        <v>39</v>
      </c>
      <c r="B18" s="9" t="s">
        <v>40</v>
      </c>
      <c r="C18" s="33" t="s">
        <v>87</v>
      </c>
      <c r="D18" s="15"/>
      <c r="E18" s="17">
        <f t="shared" si="0"/>
        <v>13424.96</v>
      </c>
      <c r="F18" s="17">
        <f t="shared" si="1"/>
        <v>20889.54</v>
      </c>
      <c r="G18" s="28">
        <f>H18</f>
        <v>13424.96</v>
      </c>
      <c r="H18" s="28">
        <v>13424.96</v>
      </c>
      <c r="I18" s="28">
        <v>20889.54</v>
      </c>
      <c r="J18" s="11">
        <f t="shared" si="3"/>
        <v>155.60225132886805</v>
      </c>
      <c r="K18" s="47" t="s">
        <v>85</v>
      </c>
    </row>
    <row r="19" spans="1:11" ht="42" customHeight="1">
      <c r="A19" s="2" t="s">
        <v>41</v>
      </c>
      <c r="B19" s="6" t="s">
        <v>42</v>
      </c>
      <c r="C19" s="33" t="s">
        <v>83</v>
      </c>
      <c r="D19" s="15"/>
      <c r="E19" s="17">
        <f t="shared" si="0"/>
        <v>471</v>
      </c>
      <c r="F19" s="17">
        <f t="shared" si="1"/>
        <v>471</v>
      </c>
      <c r="G19" s="28">
        <v>471</v>
      </c>
      <c r="H19" s="28">
        <v>471</v>
      </c>
      <c r="I19" s="28">
        <v>471</v>
      </c>
      <c r="J19" s="11">
        <f t="shared" si="3"/>
        <v>100</v>
      </c>
      <c r="K19" s="30"/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15789.7</v>
      </c>
      <c r="F20" s="19">
        <f t="shared" si="1"/>
        <v>15897.11</v>
      </c>
      <c r="G20" s="13">
        <f>G23+G26+G33</f>
        <v>15789.7</v>
      </c>
      <c r="H20" s="13">
        <f>H23+H26+H33</f>
        <v>14289.7</v>
      </c>
      <c r="I20" s="26">
        <f>I23+I26+I33</f>
        <v>15897.11</v>
      </c>
      <c r="J20" s="13">
        <f t="shared" si="3"/>
        <v>111.2487316038825</v>
      </c>
      <c r="K20" s="3"/>
    </row>
    <row r="21" spans="1:11" ht="13.5">
      <c r="A21" s="2"/>
      <c r="B21" s="9" t="s">
        <v>79</v>
      </c>
      <c r="C21" s="20"/>
      <c r="D21" s="15"/>
      <c r="E21" s="17">
        <f t="shared" si="0"/>
        <v>13403.1</v>
      </c>
      <c r="F21" s="17">
        <f t="shared" si="1"/>
        <v>15610.51</v>
      </c>
      <c r="G21" s="11">
        <v>13403.1</v>
      </c>
      <c r="H21" s="11">
        <v>13403.1</v>
      </c>
      <c r="I21" s="28">
        <v>15610.51</v>
      </c>
      <c r="J21" s="11">
        <f t="shared" si="3"/>
        <v>116.46939887041057</v>
      </c>
      <c r="K21" s="9"/>
    </row>
    <row r="22" spans="1:11" ht="13.5">
      <c r="A22" s="2"/>
      <c r="B22" s="9" t="s">
        <v>80</v>
      </c>
      <c r="C22" s="20"/>
      <c r="D22" s="15"/>
      <c r="E22" s="17">
        <f t="shared" si="0"/>
        <v>2386.6</v>
      </c>
      <c r="F22" s="17">
        <f t="shared" si="1"/>
        <v>286.6</v>
      </c>
      <c r="G22" s="11">
        <v>2386.6</v>
      </c>
      <c r="H22" s="11">
        <v>886.6</v>
      </c>
      <c r="I22" s="28">
        <v>286.6</v>
      </c>
      <c r="J22" s="11">
        <f t="shared" si="3"/>
        <v>32.32573877735168</v>
      </c>
      <c r="K22" s="9"/>
    </row>
    <row r="23" spans="1:11" ht="17.25" customHeight="1">
      <c r="A23" s="2" t="s">
        <v>31</v>
      </c>
      <c r="B23" s="22" t="s">
        <v>45</v>
      </c>
      <c r="C23" s="41"/>
      <c r="D23" s="42"/>
      <c r="E23" s="37">
        <f t="shared" si="0"/>
        <v>0</v>
      </c>
      <c r="F23" s="37">
        <f t="shared" si="1"/>
        <v>0</v>
      </c>
      <c r="G23" s="38">
        <f>G24+G25</f>
        <v>0</v>
      </c>
      <c r="H23" s="38">
        <f>H24+H25</f>
        <v>0</v>
      </c>
      <c r="I23" s="43">
        <f>I24+I25</f>
        <v>0</v>
      </c>
      <c r="J23" s="38" t="e">
        <f t="shared" si="3"/>
        <v>#DIV/0!</v>
      </c>
      <c r="K23" s="9"/>
    </row>
    <row r="24" spans="1:11" ht="51" customHeight="1">
      <c r="A24" s="5" t="s">
        <v>46</v>
      </c>
      <c r="B24" s="22" t="s">
        <v>47</v>
      </c>
      <c r="C24" s="35"/>
      <c r="D24" s="36"/>
      <c r="E24" s="37" t="str">
        <f t="shared" si="0"/>
        <v>0,00</v>
      </c>
      <c r="F24" s="37" t="str">
        <f t="shared" si="1"/>
        <v>0,00</v>
      </c>
      <c r="G24" s="38" t="s">
        <v>28</v>
      </c>
      <c r="H24" s="38" t="s">
        <v>28</v>
      </c>
      <c r="I24" s="38" t="s">
        <v>28</v>
      </c>
      <c r="J24" s="38" t="e">
        <f t="shared" si="3"/>
        <v>#DIV/0!</v>
      </c>
      <c r="K24" s="6"/>
    </row>
    <row r="25" spans="1:11" ht="25.5" customHeight="1">
      <c r="A25" s="5" t="s">
        <v>48</v>
      </c>
      <c r="B25" s="22" t="s">
        <v>49</v>
      </c>
      <c r="C25" s="35"/>
      <c r="D25" s="36"/>
      <c r="E25" s="37" t="str">
        <f t="shared" si="0"/>
        <v>0,00</v>
      </c>
      <c r="F25" s="37" t="str">
        <f t="shared" si="1"/>
        <v>0,00</v>
      </c>
      <c r="G25" s="38" t="s">
        <v>28</v>
      </c>
      <c r="H25" s="38" t="s">
        <v>28</v>
      </c>
      <c r="I25" s="38" t="s">
        <v>28</v>
      </c>
      <c r="J25" s="38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5"/>
      <c r="E27" s="40">
        <f t="shared" si="0"/>
        <v>2100</v>
      </c>
      <c r="F27" s="40" t="str">
        <f t="shared" si="1"/>
        <v>0,00</v>
      </c>
      <c r="G27" s="7">
        <v>2100</v>
      </c>
      <c r="H27" s="7">
        <v>600</v>
      </c>
      <c r="I27" s="7" t="s">
        <v>28</v>
      </c>
      <c r="J27" s="7">
        <f t="shared" si="4"/>
        <v>0</v>
      </c>
      <c r="K27" s="6"/>
    </row>
    <row r="28" spans="1:11" ht="18" customHeight="1">
      <c r="A28" s="5" t="s">
        <v>55</v>
      </c>
      <c r="B28" s="22" t="s">
        <v>56</v>
      </c>
      <c r="C28" s="39"/>
      <c r="D28" s="36" t="s">
        <v>54</v>
      </c>
      <c r="E28" s="37" t="str">
        <f t="shared" si="0"/>
        <v>0,00</v>
      </c>
      <c r="F28" s="37" t="str">
        <f t="shared" si="1"/>
        <v>0,00</v>
      </c>
      <c r="G28" s="38" t="s">
        <v>28</v>
      </c>
      <c r="H28" s="38" t="s">
        <v>28</v>
      </c>
      <c r="I28" s="38" t="s">
        <v>28</v>
      </c>
      <c r="J28" s="38" t="e">
        <f t="shared" si="4"/>
        <v>#DIV/0!</v>
      </c>
      <c r="K28" s="6"/>
    </row>
    <row r="29" spans="1:11" ht="65.25" customHeight="1">
      <c r="A29" s="5" t="s">
        <v>57</v>
      </c>
      <c r="B29" s="22" t="s">
        <v>58</v>
      </c>
      <c r="C29" s="39"/>
      <c r="D29" s="36" t="s">
        <v>54</v>
      </c>
      <c r="E29" s="37" t="str">
        <f t="shared" si="0"/>
        <v>0,00</v>
      </c>
      <c r="F29" s="37" t="str">
        <f t="shared" si="1"/>
        <v>0,00</v>
      </c>
      <c r="G29" s="38" t="s">
        <v>28</v>
      </c>
      <c r="H29" s="38" t="s">
        <v>28</v>
      </c>
      <c r="I29" s="38" t="s">
        <v>28</v>
      </c>
      <c r="J29" s="38" t="e">
        <f t="shared" si="4"/>
        <v>#DIV/0!</v>
      </c>
      <c r="K29" s="6"/>
    </row>
    <row r="30" spans="1:11" ht="26.25" customHeight="1">
      <c r="A30" s="5" t="s">
        <v>59</v>
      </c>
      <c r="B30" s="22" t="s">
        <v>60</v>
      </c>
      <c r="C30" s="39"/>
      <c r="D30" s="36" t="s">
        <v>61</v>
      </c>
      <c r="E30" s="37" t="str">
        <f t="shared" si="0"/>
        <v>0,00</v>
      </c>
      <c r="F30" s="37" t="str">
        <f t="shared" si="1"/>
        <v>0,00</v>
      </c>
      <c r="G30" s="38" t="s">
        <v>28</v>
      </c>
      <c r="H30" s="38" t="s">
        <v>28</v>
      </c>
      <c r="I30" s="38" t="s">
        <v>28</v>
      </c>
      <c r="J30" s="38" t="e">
        <f t="shared" si="4"/>
        <v>#DIV/0!</v>
      </c>
      <c r="K30" s="6"/>
    </row>
    <row r="31" spans="1:11" ht="55.5" customHeight="1">
      <c r="A31" s="5" t="s">
        <v>62</v>
      </c>
      <c r="B31" s="22" t="s">
        <v>63</v>
      </c>
      <c r="C31" s="35"/>
      <c r="D31" s="36"/>
      <c r="E31" s="37" t="str">
        <f t="shared" si="0"/>
        <v>0,00</v>
      </c>
      <c r="F31" s="37" t="str">
        <f t="shared" si="1"/>
        <v>0,00</v>
      </c>
      <c r="G31" s="38" t="s">
        <v>28</v>
      </c>
      <c r="H31" s="38" t="s">
        <v>28</v>
      </c>
      <c r="I31" s="38" t="s">
        <v>28</v>
      </c>
      <c r="J31" s="38" t="e">
        <f t="shared" si="4"/>
        <v>#DIV/0!</v>
      </c>
      <c r="K31" s="6"/>
    </row>
    <row r="32" spans="1:11" ht="48" customHeight="1">
      <c r="A32" s="5" t="s">
        <v>64</v>
      </c>
      <c r="B32" s="22" t="s">
        <v>65</v>
      </c>
      <c r="C32" s="35"/>
      <c r="D32" s="36"/>
      <c r="E32" s="37" t="str">
        <f t="shared" si="0"/>
        <v>0,00</v>
      </c>
      <c r="F32" s="37" t="str">
        <f t="shared" si="1"/>
        <v>0,00</v>
      </c>
      <c r="G32" s="38" t="s">
        <v>28</v>
      </c>
      <c r="H32" s="38" t="s">
        <v>28</v>
      </c>
      <c r="I32" s="38" t="s">
        <v>28</v>
      </c>
      <c r="J32" s="38" t="e">
        <f t="shared" si="4"/>
        <v>#DIV/0!</v>
      </c>
      <c r="K32" s="6"/>
    </row>
    <row r="33" spans="1:11" ht="14.25">
      <c r="A33" s="2" t="s">
        <v>18</v>
      </c>
      <c r="B33" s="10" t="s">
        <v>66</v>
      </c>
      <c r="C33" s="20"/>
      <c r="D33" s="15"/>
      <c r="E33" s="18">
        <f t="shared" si="0"/>
        <v>13689.7</v>
      </c>
      <c r="F33" s="18">
        <f t="shared" si="1"/>
        <v>15897.11</v>
      </c>
      <c r="G33" s="12">
        <f>G34+G35+G36+G37</f>
        <v>13689.7</v>
      </c>
      <c r="H33" s="12">
        <f>H34+H35+H36+H37</f>
        <v>13689.7</v>
      </c>
      <c r="I33" s="12">
        <f>I34+I35+I36+I37</f>
        <v>15897.11</v>
      </c>
      <c r="J33" s="12">
        <f t="shared" si="4"/>
        <v>116.12460462975814</v>
      </c>
      <c r="K33" s="3"/>
    </row>
    <row r="34" spans="1:11" ht="93" customHeight="1">
      <c r="A34" s="5" t="s">
        <v>67</v>
      </c>
      <c r="B34" s="6" t="s">
        <v>68</v>
      </c>
      <c r="C34" s="34" t="s">
        <v>86</v>
      </c>
      <c r="D34" s="16" t="s">
        <v>50</v>
      </c>
      <c r="E34" s="17">
        <f t="shared" si="0"/>
        <v>13689.7</v>
      </c>
      <c r="F34" s="17">
        <f t="shared" si="1"/>
        <v>15897.11</v>
      </c>
      <c r="G34" s="7">
        <v>13689.7</v>
      </c>
      <c r="H34" s="7">
        <v>13689.7</v>
      </c>
      <c r="I34" s="57">
        <v>15897.11</v>
      </c>
      <c r="J34" s="11">
        <f t="shared" si="4"/>
        <v>116.12460462975814</v>
      </c>
      <c r="K34" s="47" t="s">
        <v>85</v>
      </c>
    </row>
    <row r="35" spans="1:11" ht="42" customHeight="1">
      <c r="A35" s="5" t="s">
        <v>69</v>
      </c>
      <c r="B35" s="6" t="s">
        <v>70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71</v>
      </c>
      <c r="B36" s="6" t="s">
        <v>72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73</v>
      </c>
      <c r="C37" s="21"/>
      <c r="D37" s="16" t="s">
        <v>74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7" customHeight="1">
      <c r="A38" s="2" t="s">
        <v>75</v>
      </c>
      <c r="B38" s="23" t="s">
        <v>76</v>
      </c>
      <c r="C38" s="46" t="s">
        <v>88</v>
      </c>
      <c r="D38" s="24"/>
      <c r="E38" s="25">
        <f t="shared" si="0"/>
        <v>1269.8</v>
      </c>
      <c r="F38" s="25">
        <f t="shared" si="1"/>
        <v>1269.79</v>
      </c>
      <c r="G38" s="26">
        <f>G39+G40</f>
        <v>1269.8</v>
      </c>
      <c r="H38" s="26">
        <f>H39+H40</f>
        <v>1269.8</v>
      </c>
      <c r="I38" s="26">
        <f>I39+I40</f>
        <v>1269.79</v>
      </c>
      <c r="J38" s="11">
        <f>I38/H38*100</f>
        <v>99.99921247440543</v>
      </c>
      <c r="K38" s="27"/>
    </row>
    <row r="39" spans="1:11" ht="16.5" customHeight="1">
      <c r="A39" s="2"/>
      <c r="B39" s="9" t="s">
        <v>79</v>
      </c>
      <c r="C39" s="29"/>
      <c r="D39" s="24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11" t="e">
        <f>I39/H39*100</f>
        <v>#DIV/0!</v>
      </c>
      <c r="K39" s="27"/>
    </row>
    <row r="40" spans="1:11" ht="15.75" customHeight="1">
      <c r="A40" s="2"/>
      <c r="B40" s="9" t="s">
        <v>80</v>
      </c>
      <c r="C40" s="29"/>
      <c r="D40" s="24"/>
      <c r="E40" s="17">
        <f>G40</f>
        <v>1269.8</v>
      </c>
      <c r="F40" s="17">
        <f>I40</f>
        <v>1269.79</v>
      </c>
      <c r="G40" s="11">
        <v>1269.8</v>
      </c>
      <c r="H40" s="11">
        <v>1269.8</v>
      </c>
      <c r="I40" s="28">
        <v>1269.79</v>
      </c>
      <c r="J40" s="11">
        <f>I40/H40*100</f>
        <v>99.99921247440543</v>
      </c>
      <c r="K40" s="30"/>
    </row>
    <row r="41" spans="1:11" ht="17.25" customHeight="1">
      <c r="A41" s="2" t="s">
        <v>77</v>
      </c>
      <c r="B41" s="3" t="s">
        <v>78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E4:F4"/>
    <mergeCell ref="G4:J4"/>
    <mergeCell ref="K4:K6"/>
    <mergeCell ref="B5:B6"/>
    <mergeCell ref="E5:E6"/>
    <mergeCell ref="F5:F6"/>
    <mergeCell ref="G5:H5"/>
    <mergeCell ref="I5:J5"/>
    <mergeCell ref="A1:K1"/>
    <mergeCell ref="A2:K2"/>
    <mergeCell ref="A3:K3"/>
    <mergeCell ref="A4:A6"/>
    <mergeCell ref="C4:C6"/>
    <mergeCell ref="D4:D6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2023-08-09T12:52:25Z</cp:lastPrinted>
  <dcterms:created xsi:type="dcterms:W3CDTF">2023-04-03T12:18:23Z</dcterms:created>
  <dcterms:modified xsi:type="dcterms:W3CDTF">2023-11-09T12:23:06Z</dcterms:modified>
  <cp:category/>
  <cp:version/>
  <cp:contentType/>
  <cp:contentStatus/>
</cp:coreProperties>
</file>