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ведомст" sheetId="1" r:id="rId1"/>
    <sheet name="функц" sheetId="2" r:id="rId2"/>
  </sheets>
  <definedNames>
    <definedName name="_xlnm.Print_Titles" localSheetId="1">'функц'!$1:$3</definedName>
    <definedName name="_xlnm.Print_Area" localSheetId="0">'ведомст'!$A$1:$I$202</definedName>
  </definedNames>
  <calcPr fullCalcOnLoad="1"/>
</workbook>
</file>

<file path=xl/sharedStrings.xml><?xml version="1.0" encoding="utf-8"?>
<sst xmlns="http://schemas.openxmlformats.org/spreadsheetml/2006/main" count="2411" uniqueCount="195">
  <si>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</si>
  <si>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</si>
  <si>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</si>
  <si>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</si>
  <si>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</si>
  <si>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</si>
  <si>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</si>
  <si>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</si>
  <si>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</si>
  <si>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</si>
  <si>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</si>
  <si>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</si>
  <si>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</si>
  <si>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</si>
  <si>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</si>
  <si>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</si>
  <si>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</si>
  <si>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</si>
  <si>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</si>
  <si>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</si>
  <si>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</si>
  <si>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</si>
  <si>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</si>
  <si>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</si>
  <si>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</si>
  <si>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</si>
  <si>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</si>
  <si>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</si>
  <si>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</si>
  <si>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</si>
  <si>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</si>
  <si>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</si>
  <si>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</si>
  <si>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</si>
  <si>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</si>
  <si>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</si>
  <si>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</si>
  <si>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</si>
  <si>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</si>
  <si>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</si>
  <si>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</si>
  <si>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</si>
  <si>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</si>
  <si>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</si>
  <si>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</si>
  <si>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</si>
  <si>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</si>
  <si>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</si>
  <si>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</si>
  <si>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</si>
  <si>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</si>
  <si>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</si>
  <si>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</si>
  <si>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</si>
  <si>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</si>
  <si>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</si>
  <si>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</si>
  <si>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</si>
  <si>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</si>
  <si>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</si>
  <si>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</si>
  <si>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</si>
  <si>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</si>
  <si>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</si>
  <si>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</si>
  <si>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</si>
  <si>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</si>
  <si>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</si>
  <si>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</si>
  <si>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</si>
  <si>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</si>
  <si>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</si>
  <si>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</si>
  <si>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</si>
  <si>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</si>
  <si>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</si>
  <si>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</si>
  <si>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</si>
  <si>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</si>
  <si>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</si>
  <si>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</si>
  <si>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</si>
  <si>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</si>
  <si>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</si>
  <si>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</si>
  <si>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</si>
  <si>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</si>
  <si>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</si>
  <si>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</si>
  <si>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</si>
  <si>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</si>
  <si>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</si>
  <si>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</si>
  <si>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</si>
  <si>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</si>
  <si>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</si>
  <si>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</si>
  <si>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</si>
  <si>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</si>
  <si>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</si>
  <si>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</si>
  <si>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</si>
  <si>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</si>
  <si>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</si>
  <si>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</si>
  <si>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</si>
  <si>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</si>
  <si>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</si>
  <si>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</si>
  <si>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</si>
  <si>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</si>
  <si>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</si>
  <si>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</si>
  <si>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</si>
  <si>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</si>
  <si>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</si>
  <si>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</si>
  <si>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</si>
  <si>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</si>
  <si>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</si>
  <si>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</si>
  <si>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</si>
  <si>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</si>
  <si>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</si>
  <si>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</si>
  <si>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</si>
  <si>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</si>
  <si>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</si>
  <si>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</si>
  <si>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</si>
  <si>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</si>
  <si>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</si>
  <si>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</si>
  <si>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</si>
  <si>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</si>
  <si>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</si>
  <si>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</si>
  <si>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</si>
  <si>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</si>
  <si>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</si>
  <si>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</si>
  <si>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</si>
  <si>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</si>
  <si>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</si>
  <si>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</si>
  <si>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</si>
  <si>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</si>
  <si>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</si>
  <si>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</si>
  <si>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</si>
  <si>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</si>
  <si>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</si>
  <si>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</si>
  <si>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</si>
  <si>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</si>
  <si>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</si>
  <si>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</si>
  <si>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</si>
  <si>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</si>
  <si>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за счет остатка на 01.01.2011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</si>
  <si>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</si>
  <si>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</si>
  <si>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</si>
  <si>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</si>
  <si>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</si>
  <si>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</si>
  <si>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</si>
  <si>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</si>
  <si>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</si>
  <si>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</si>
  <si>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</si>
  <si>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</si>
  <si>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</si>
  <si>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</si>
  <si>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</si>
  <si>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2013 год 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</si>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</sst>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8"/>
      <color indexed="17"/>
      <name val="Times New Roman"/>
      <family val="1"/>
    </font>
    <font>
      <sz val="9"/>
      <color indexed="17"/>
      <name val="Arial"/>
      <family val="0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22" borderId="10" xfId="0" applyNumberFormat="1" applyFont="1" applyFill="1" applyBorder="1" applyAlignment="1" applyProtection="1">
      <alignment horizontal="center" vertical="top"/>
      <protection locked="0"/>
    </xf>
    <xf numFmtId="49" fontId="3" fillId="22" borderId="12" xfId="0" applyNumberFormat="1" applyFont="1" applyFill="1" applyBorder="1" applyAlignment="1">
      <alignment horizontal="left" vertical="top"/>
    </xf>
    <xf numFmtId="49" fontId="3" fillId="2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2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2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2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2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2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2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24" borderId="10" xfId="0" applyNumberFormat="1" applyFont="1" applyFill="1" applyBorder="1" applyAlignment="1">
      <alignment horizontal="left" vertical="center" wrapText="1"/>
    </xf>
    <xf numFmtId="49" fontId="12" fillId="24" borderId="16" xfId="0" applyNumberFormat="1" applyFont="1" applyFill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2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24" borderId="20" xfId="0" applyNumberFormat="1" applyFont="1" applyFill="1" applyBorder="1" applyAlignment="1" applyProtection="1">
      <alignment horizontal="center" vertical="top"/>
      <protection locked="0"/>
    </xf>
    <xf numFmtId="49" fontId="12" fillId="2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22" borderId="3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24" borderId="21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9" fontId="3" fillId="24" borderId="20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24" borderId="16" xfId="0" applyNumberFormat="1" applyFont="1" applyFill="1" applyBorder="1" applyAlignment="1" applyProtection="1">
      <alignment horizontal="center" vertical="top"/>
      <protection/>
    </xf>
    <xf numFmtId="49" fontId="12" fillId="24" borderId="10" xfId="0" applyNumberFormat="1" applyFont="1" applyFill="1" applyBorder="1" applyAlignment="1" applyProtection="1">
      <alignment horizontal="center" vertical="top"/>
      <protection locked="0"/>
    </xf>
    <xf numFmtId="49" fontId="12" fillId="24" borderId="20" xfId="0" applyNumberFormat="1" applyFont="1" applyFill="1" applyBorder="1" applyAlignment="1" applyProtection="1">
      <alignment horizontal="center" vertical="top"/>
      <protection locked="0"/>
    </xf>
    <xf numFmtId="4" fontId="12" fillId="24" borderId="24" xfId="0" applyNumberFormat="1" applyFont="1" applyFill="1" applyBorder="1" applyAlignment="1">
      <alignment vertical="top"/>
    </xf>
    <xf numFmtId="0" fontId="12" fillId="2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24" borderId="10" xfId="0" applyNumberFormat="1" applyFont="1" applyFill="1" applyBorder="1" applyAlignment="1">
      <alignment horizontal="center" vertical="top"/>
    </xf>
    <xf numFmtId="4" fontId="12" fillId="24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22" borderId="10" xfId="0" applyNumberFormat="1" applyFont="1" applyFill="1" applyBorder="1" applyAlignment="1">
      <alignment horizontal="center" vertical="top"/>
    </xf>
    <xf numFmtId="0" fontId="12" fillId="2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4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/>
    </xf>
    <xf numFmtId="49" fontId="8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14">
      <selection activeCell="I14" sqref="I14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</cols>
  <sheetData>
    <row r="1" ht="12.75">
      <c r="E1" s="5" t="s">
        <v>90</v>
      </c>
    </row>
    <row r="2" ht="12.75">
      <c r="E2" s="5" t="s">
        <v>111</v>
      </c>
    </row>
    <row r="3" ht="12.75">
      <c r="E3" s="5" t="s">
        <v>110</v>
      </c>
    </row>
    <row r="4" ht="12.75">
      <c r="I4" s="5"/>
    </row>
    <row r="5" spans="1:9" ht="27.75" customHeight="1">
      <c r="A5" s="225" t="s">
        <v>194</v>
      </c>
      <c r="B5" s="225"/>
      <c r="C5" s="225"/>
      <c r="D5" s="225"/>
      <c r="E5" s="225"/>
      <c r="F5" s="225"/>
      <c r="G5" s="225"/>
      <c r="H5" s="225"/>
      <c r="I5" s="225"/>
    </row>
    <row r="6" spans="1:9" ht="13.5" thickBot="1">
      <c r="A6" s="1"/>
      <c r="B6" s="1"/>
      <c r="C6" s="2"/>
      <c r="D6" s="2"/>
      <c r="E6" s="4"/>
      <c r="F6" s="4"/>
      <c r="G6" s="4"/>
      <c r="H6" s="4"/>
      <c r="I6" s="3" t="s">
        <v>112</v>
      </c>
    </row>
    <row r="7" spans="1:9" ht="12.75" customHeight="1">
      <c r="A7" s="226" t="s">
        <v>6</v>
      </c>
      <c r="B7" s="228" t="s">
        <v>63</v>
      </c>
      <c r="C7" s="230" t="s">
        <v>7</v>
      </c>
      <c r="D7" s="232" t="s">
        <v>17</v>
      </c>
      <c r="E7" s="234" t="s">
        <v>27</v>
      </c>
      <c r="F7" s="235"/>
      <c r="G7" s="236"/>
      <c r="H7" s="243" t="s">
        <v>28</v>
      </c>
      <c r="I7" s="245" t="s">
        <v>34</v>
      </c>
    </row>
    <row r="8" spans="1:9" ht="12.75">
      <c r="A8" s="227"/>
      <c r="B8" s="229"/>
      <c r="C8" s="231"/>
      <c r="D8" s="233"/>
      <c r="E8" s="237"/>
      <c r="F8" s="238"/>
      <c r="G8" s="239"/>
      <c r="H8" s="244"/>
      <c r="I8" s="246"/>
    </row>
    <row r="9" spans="1:9" ht="12.75">
      <c r="A9" s="227"/>
      <c r="B9" s="229"/>
      <c r="C9" s="231"/>
      <c r="D9" s="233"/>
      <c r="E9" s="237"/>
      <c r="F9" s="238"/>
      <c r="G9" s="239"/>
      <c r="H9" s="244"/>
      <c r="I9" s="246"/>
    </row>
    <row r="10" spans="1:9" ht="12.75">
      <c r="A10" s="227"/>
      <c r="B10" s="229"/>
      <c r="C10" s="231"/>
      <c r="D10" s="233"/>
      <c r="E10" s="237"/>
      <c r="F10" s="238"/>
      <c r="G10" s="239"/>
      <c r="H10" s="244"/>
      <c r="I10" s="246"/>
    </row>
    <row r="11" spans="1:9" ht="12.75">
      <c r="A11" s="227"/>
      <c r="B11" s="229"/>
      <c r="C11" s="231"/>
      <c r="D11" s="233"/>
      <c r="E11" s="237"/>
      <c r="F11" s="238"/>
      <c r="G11" s="239"/>
      <c r="H11" s="244"/>
      <c r="I11" s="246"/>
    </row>
    <row r="12" spans="1:9" ht="12.75">
      <c r="A12" s="227"/>
      <c r="B12" s="229"/>
      <c r="C12" s="231"/>
      <c r="D12" s="233"/>
      <c r="E12" s="240"/>
      <c r="F12" s="241"/>
      <c r="G12" s="242"/>
      <c r="H12" s="244"/>
      <c r="I12" s="247"/>
    </row>
    <row r="13" spans="1:9" ht="37.5">
      <c r="A13" s="156" t="s">
        <v>61</v>
      </c>
      <c r="B13" s="157" t="s">
        <v>64</v>
      </c>
      <c r="C13" s="132"/>
      <c r="D13" s="36"/>
      <c r="E13" s="158"/>
      <c r="F13" s="158"/>
      <c r="G13" s="158"/>
      <c r="H13" s="37"/>
      <c r="I13" s="38">
        <f>I202</f>
        <v>357258100</v>
      </c>
    </row>
    <row r="14" spans="1:9" ht="15.75">
      <c r="A14" s="188" t="s">
        <v>23</v>
      </c>
      <c r="B14" s="185" t="s">
        <v>64</v>
      </c>
      <c r="C14" s="187" t="s">
        <v>8</v>
      </c>
      <c r="D14" s="187"/>
      <c r="E14" s="187"/>
      <c r="F14" s="187"/>
      <c r="G14" s="187"/>
      <c r="H14" s="187"/>
      <c r="I14" s="28">
        <f>I15+I19+I43+I47</f>
        <v>24895000</v>
      </c>
    </row>
    <row r="15" spans="1:9" ht="32.25" customHeight="1">
      <c r="A15" s="72" t="s">
        <v>68</v>
      </c>
      <c r="B15" s="184" t="s">
        <v>64</v>
      </c>
      <c r="C15" s="53" t="s">
        <v>8</v>
      </c>
      <c r="D15" s="7" t="s">
        <v>18</v>
      </c>
      <c r="E15" s="7"/>
      <c r="F15" s="7"/>
      <c r="G15" s="7"/>
      <c r="H15" s="133"/>
      <c r="I15" s="27">
        <f>I16</f>
        <v>369000</v>
      </c>
    </row>
    <row r="16" spans="1:9" ht="35.25" customHeight="1">
      <c r="A16" s="73" t="s">
        <v>78</v>
      </c>
      <c r="B16" s="184" t="s">
        <v>64</v>
      </c>
      <c r="C16" s="52" t="s">
        <v>8</v>
      </c>
      <c r="D16" s="13" t="s">
        <v>18</v>
      </c>
      <c r="E16" s="13" t="s">
        <v>79</v>
      </c>
      <c r="F16" s="13" t="s">
        <v>33</v>
      </c>
      <c r="G16" s="13" t="s">
        <v>33</v>
      </c>
      <c r="H16" s="99"/>
      <c r="I16" s="25">
        <f>I17</f>
        <v>369000</v>
      </c>
    </row>
    <row r="17" spans="1:9" ht="14.25" customHeight="1">
      <c r="A17" s="48" t="s">
        <v>3</v>
      </c>
      <c r="B17" s="184" t="s">
        <v>64</v>
      </c>
      <c r="C17" s="55" t="s">
        <v>8</v>
      </c>
      <c r="D17" s="43" t="s">
        <v>18</v>
      </c>
      <c r="E17" s="43" t="s">
        <v>79</v>
      </c>
      <c r="F17" s="43" t="s">
        <v>19</v>
      </c>
      <c r="G17" s="43" t="s">
        <v>33</v>
      </c>
      <c r="H17" s="100"/>
      <c r="I17" s="44">
        <f>SUM(I18:I18)</f>
        <v>369000</v>
      </c>
    </row>
    <row r="18" spans="1:9" ht="19.5" customHeight="1">
      <c r="A18" s="74" t="s">
        <v>80</v>
      </c>
      <c r="B18" s="184" t="s">
        <v>64</v>
      </c>
      <c r="C18" s="54" t="s">
        <v>8</v>
      </c>
      <c r="D18" s="8" t="s">
        <v>18</v>
      </c>
      <c r="E18" s="8" t="s">
        <v>79</v>
      </c>
      <c r="F18" s="8" t="s">
        <v>19</v>
      </c>
      <c r="G18" s="8" t="s">
        <v>33</v>
      </c>
      <c r="H18" s="98" t="s">
        <v>88</v>
      </c>
      <c r="I18" s="26">
        <v>369000</v>
      </c>
    </row>
    <row r="19" spans="1:9" ht="30.75" customHeight="1">
      <c r="A19" s="39" t="s">
        <v>53</v>
      </c>
      <c r="B19" s="184" t="s">
        <v>64</v>
      </c>
      <c r="C19" s="53" t="s">
        <v>8</v>
      </c>
      <c r="D19" s="7" t="s">
        <v>19</v>
      </c>
      <c r="E19" s="7"/>
      <c r="F19" s="7"/>
      <c r="G19" s="7"/>
      <c r="H19" s="133"/>
      <c r="I19" s="27">
        <f>I20+I29+I31+I33+I34+I37+I39+I41</f>
        <v>16784000</v>
      </c>
    </row>
    <row r="20" spans="1:9" ht="27" customHeight="1">
      <c r="A20" s="75" t="s">
        <v>78</v>
      </c>
      <c r="B20" s="184" t="s">
        <v>64</v>
      </c>
      <c r="C20" s="52" t="s">
        <v>8</v>
      </c>
      <c r="D20" s="13" t="s">
        <v>19</v>
      </c>
      <c r="E20" s="13" t="s">
        <v>79</v>
      </c>
      <c r="F20" s="13" t="s">
        <v>33</v>
      </c>
      <c r="G20" s="13" t="s">
        <v>33</v>
      </c>
      <c r="H20" s="99"/>
      <c r="I20" s="25">
        <f>I21+I26</f>
        <v>15829000</v>
      </c>
    </row>
    <row r="21" spans="1:9" ht="16.5" customHeight="1">
      <c r="A21" s="48" t="s">
        <v>3</v>
      </c>
      <c r="B21" s="184" t="s">
        <v>64</v>
      </c>
      <c r="C21" s="55" t="s">
        <v>8</v>
      </c>
      <c r="D21" s="43" t="s">
        <v>19</v>
      </c>
      <c r="E21" s="43" t="s">
        <v>79</v>
      </c>
      <c r="F21" s="43" t="s">
        <v>19</v>
      </c>
      <c r="G21" s="43" t="s">
        <v>33</v>
      </c>
      <c r="H21" s="100"/>
      <c r="I21" s="44">
        <f>SUM(I22:I25)</f>
        <v>15649000</v>
      </c>
    </row>
    <row r="22" spans="1:9" ht="17.25" customHeight="1">
      <c r="A22" s="114" t="s">
        <v>80</v>
      </c>
      <c r="B22" s="184" t="s">
        <v>64</v>
      </c>
      <c r="C22" s="54" t="s">
        <v>8</v>
      </c>
      <c r="D22" s="8" t="s">
        <v>19</v>
      </c>
      <c r="E22" s="8" t="s">
        <v>79</v>
      </c>
      <c r="F22" s="8" t="s">
        <v>19</v>
      </c>
      <c r="G22" s="8" t="s">
        <v>33</v>
      </c>
      <c r="H22" s="98" t="s">
        <v>88</v>
      </c>
      <c r="I22" s="26">
        <v>15299000</v>
      </c>
    </row>
    <row r="23" spans="1:9" ht="112.5" customHeight="1">
      <c r="A23" s="190" t="s">
        <v>188</v>
      </c>
      <c r="B23" s="184" t="s">
        <v>64</v>
      </c>
      <c r="C23" s="54" t="s">
        <v>8</v>
      </c>
      <c r="D23" s="8" t="s">
        <v>19</v>
      </c>
      <c r="E23" s="8" t="s">
        <v>79</v>
      </c>
      <c r="F23" s="8" t="s">
        <v>19</v>
      </c>
      <c r="G23" s="8" t="s">
        <v>8</v>
      </c>
      <c r="H23" s="98" t="s">
        <v>88</v>
      </c>
      <c r="I23" s="26">
        <v>40000</v>
      </c>
    </row>
    <row r="24" spans="1:9" ht="34.5" customHeight="1">
      <c r="A24" s="74" t="s">
        <v>118</v>
      </c>
      <c r="B24" s="189" t="s">
        <v>64</v>
      </c>
      <c r="C24" s="54" t="s">
        <v>8</v>
      </c>
      <c r="D24" s="8" t="s">
        <v>19</v>
      </c>
      <c r="E24" s="8" t="s">
        <v>79</v>
      </c>
      <c r="F24" s="8" t="s">
        <v>19</v>
      </c>
      <c r="G24" s="8" t="s">
        <v>16</v>
      </c>
      <c r="H24" s="98" t="s">
        <v>88</v>
      </c>
      <c r="I24" s="26">
        <v>290000</v>
      </c>
    </row>
    <row r="25" spans="1:9" ht="40.5" customHeight="1">
      <c r="A25" s="114" t="s">
        <v>189</v>
      </c>
      <c r="B25" s="189" t="s">
        <v>64</v>
      </c>
      <c r="C25" s="54" t="s">
        <v>8</v>
      </c>
      <c r="D25" s="8" t="s">
        <v>19</v>
      </c>
      <c r="E25" s="8" t="s">
        <v>79</v>
      </c>
      <c r="F25" s="8" t="s">
        <v>19</v>
      </c>
      <c r="G25" s="8" t="s">
        <v>18</v>
      </c>
      <c r="H25" s="98" t="s">
        <v>88</v>
      </c>
      <c r="I25" s="26">
        <v>20000</v>
      </c>
    </row>
    <row r="26" spans="1:9" ht="28.5" customHeight="1">
      <c r="A26" s="48" t="s">
        <v>65</v>
      </c>
      <c r="B26" s="189" t="s">
        <v>64</v>
      </c>
      <c r="C26" s="55" t="s">
        <v>8</v>
      </c>
      <c r="D26" s="43" t="s">
        <v>19</v>
      </c>
      <c r="E26" s="43" t="s">
        <v>79</v>
      </c>
      <c r="F26" s="43" t="s">
        <v>11</v>
      </c>
      <c r="G26" s="43" t="s">
        <v>33</v>
      </c>
      <c r="H26" s="100"/>
      <c r="I26" s="44">
        <f>I27</f>
        <v>180000</v>
      </c>
    </row>
    <row r="27" spans="1:9" ht="19.5" customHeight="1">
      <c r="A27" s="114" t="s">
        <v>80</v>
      </c>
      <c r="B27" s="184" t="s">
        <v>64</v>
      </c>
      <c r="C27" s="93" t="s">
        <v>8</v>
      </c>
      <c r="D27" s="8" t="s">
        <v>19</v>
      </c>
      <c r="E27" s="8" t="s">
        <v>79</v>
      </c>
      <c r="F27" s="8" t="s">
        <v>11</v>
      </c>
      <c r="G27" s="8" t="s">
        <v>33</v>
      </c>
      <c r="H27" s="98" t="s">
        <v>88</v>
      </c>
      <c r="I27" s="26">
        <v>180000</v>
      </c>
    </row>
    <row r="28" spans="1:9" ht="30.75" customHeight="1">
      <c r="A28" s="113" t="s">
        <v>116</v>
      </c>
      <c r="B28" s="184" t="s">
        <v>64</v>
      </c>
      <c r="C28" s="55" t="s">
        <v>8</v>
      </c>
      <c r="D28" s="43" t="s">
        <v>19</v>
      </c>
      <c r="E28" s="43" t="s">
        <v>161</v>
      </c>
      <c r="F28" s="43" t="s">
        <v>19</v>
      </c>
      <c r="G28" s="43" t="s">
        <v>33</v>
      </c>
      <c r="H28" s="100"/>
      <c r="I28" s="44">
        <f>I29</f>
        <v>346000</v>
      </c>
    </row>
    <row r="29" spans="1:9" ht="20.25" customHeight="1">
      <c r="A29" s="77" t="s">
        <v>80</v>
      </c>
      <c r="B29" s="184" t="s">
        <v>64</v>
      </c>
      <c r="C29" s="54" t="s">
        <v>8</v>
      </c>
      <c r="D29" s="8" t="s">
        <v>19</v>
      </c>
      <c r="E29" s="8" t="s">
        <v>161</v>
      </c>
      <c r="F29" s="8" t="s">
        <v>19</v>
      </c>
      <c r="G29" s="8" t="s">
        <v>33</v>
      </c>
      <c r="H29" s="98" t="s">
        <v>88</v>
      </c>
      <c r="I29" s="26">
        <v>346000</v>
      </c>
    </row>
    <row r="30" spans="1:9" ht="18.75" customHeight="1">
      <c r="A30" s="78" t="s">
        <v>86</v>
      </c>
      <c r="B30" s="184" t="s">
        <v>64</v>
      </c>
      <c r="C30" s="55" t="s">
        <v>8</v>
      </c>
      <c r="D30" s="43" t="s">
        <v>19</v>
      </c>
      <c r="E30" s="43" t="s">
        <v>161</v>
      </c>
      <c r="F30" s="43" t="s">
        <v>15</v>
      </c>
      <c r="G30" s="43" t="s">
        <v>33</v>
      </c>
      <c r="H30" s="100"/>
      <c r="I30" s="44">
        <f>I31</f>
        <v>65000</v>
      </c>
    </row>
    <row r="31" spans="1:9" ht="17.25" customHeight="1">
      <c r="A31" s="77" t="s">
        <v>80</v>
      </c>
      <c r="B31" s="184" t="s">
        <v>64</v>
      </c>
      <c r="C31" s="54" t="s">
        <v>8</v>
      </c>
      <c r="D31" s="8" t="s">
        <v>19</v>
      </c>
      <c r="E31" s="8" t="s">
        <v>161</v>
      </c>
      <c r="F31" s="8" t="s">
        <v>15</v>
      </c>
      <c r="G31" s="8" t="s">
        <v>33</v>
      </c>
      <c r="H31" s="98" t="s">
        <v>88</v>
      </c>
      <c r="I31" s="26">
        <v>65000</v>
      </c>
    </row>
    <row r="32" spans="1:9" ht="17.25" customHeight="1">
      <c r="A32" s="76" t="s">
        <v>117</v>
      </c>
      <c r="B32" s="184" t="s">
        <v>64</v>
      </c>
      <c r="C32" s="55" t="s">
        <v>8</v>
      </c>
      <c r="D32" s="43" t="s">
        <v>19</v>
      </c>
      <c r="E32" s="43" t="s">
        <v>161</v>
      </c>
      <c r="F32" s="43" t="s">
        <v>12</v>
      </c>
      <c r="G32" s="43" t="s">
        <v>33</v>
      </c>
      <c r="H32" s="100"/>
      <c r="I32" s="44">
        <f>I33</f>
        <v>89000</v>
      </c>
    </row>
    <row r="33" spans="1:9" ht="19.5" customHeight="1">
      <c r="A33" s="77" t="s">
        <v>80</v>
      </c>
      <c r="B33" s="184" t="s">
        <v>64</v>
      </c>
      <c r="C33" s="54" t="s">
        <v>8</v>
      </c>
      <c r="D33" s="8" t="s">
        <v>19</v>
      </c>
      <c r="E33" s="8" t="s">
        <v>161</v>
      </c>
      <c r="F33" s="8" t="s">
        <v>12</v>
      </c>
      <c r="G33" s="8" t="s">
        <v>33</v>
      </c>
      <c r="H33" s="98" t="s">
        <v>88</v>
      </c>
      <c r="I33" s="26">
        <v>89000</v>
      </c>
    </row>
    <row r="34" spans="1:9" ht="42.75" customHeight="1">
      <c r="A34" s="217" t="s">
        <v>187</v>
      </c>
      <c r="B34" s="184" t="s">
        <v>64</v>
      </c>
      <c r="C34" s="218" t="s">
        <v>8</v>
      </c>
      <c r="D34" s="211" t="s">
        <v>19</v>
      </c>
      <c r="E34" s="211" t="s">
        <v>161</v>
      </c>
      <c r="F34" s="211" t="s">
        <v>14</v>
      </c>
      <c r="G34" s="211" t="s">
        <v>33</v>
      </c>
      <c r="H34" s="211"/>
      <c r="I34" s="212">
        <f>I36+I35</f>
        <v>367000</v>
      </c>
    </row>
    <row r="35" spans="1:9" ht="19.5" customHeight="1">
      <c r="A35" s="182" t="s">
        <v>107</v>
      </c>
      <c r="B35" s="184" t="s">
        <v>64</v>
      </c>
      <c r="C35" s="54" t="s">
        <v>8</v>
      </c>
      <c r="D35" s="8" t="s">
        <v>19</v>
      </c>
      <c r="E35" s="8" t="s">
        <v>161</v>
      </c>
      <c r="F35" s="8" t="s">
        <v>14</v>
      </c>
      <c r="G35" s="8" t="s">
        <v>33</v>
      </c>
      <c r="H35" s="98" t="s">
        <v>109</v>
      </c>
      <c r="I35" s="26">
        <v>25000</v>
      </c>
    </row>
    <row r="36" spans="1:9" ht="22.5" customHeight="1">
      <c r="A36" s="77" t="s">
        <v>80</v>
      </c>
      <c r="B36" s="184" t="s">
        <v>64</v>
      </c>
      <c r="C36" s="54" t="s">
        <v>8</v>
      </c>
      <c r="D36" s="8" t="s">
        <v>19</v>
      </c>
      <c r="E36" s="8" t="s">
        <v>161</v>
      </c>
      <c r="F36" s="8" t="s">
        <v>14</v>
      </c>
      <c r="G36" s="8" t="s">
        <v>33</v>
      </c>
      <c r="H36" s="98" t="s">
        <v>88</v>
      </c>
      <c r="I36" s="26">
        <v>342000</v>
      </c>
    </row>
    <row r="37" spans="1:9" ht="31.5" customHeight="1">
      <c r="A37" s="191" t="s">
        <v>142</v>
      </c>
      <c r="B37" s="184" t="s">
        <v>64</v>
      </c>
      <c r="C37" s="213" t="s">
        <v>8</v>
      </c>
      <c r="D37" s="214" t="s">
        <v>19</v>
      </c>
      <c r="E37" s="214" t="s">
        <v>143</v>
      </c>
      <c r="F37" s="214" t="s">
        <v>33</v>
      </c>
      <c r="G37" s="214" t="s">
        <v>33</v>
      </c>
      <c r="H37" s="215"/>
      <c r="I37" s="216">
        <f>I38</f>
        <v>11000</v>
      </c>
    </row>
    <row r="38" spans="1:9" ht="30.75" customHeight="1">
      <c r="A38" s="114" t="s">
        <v>113</v>
      </c>
      <c r="B38" s="184" t="s">
        <v>64</v>
      </c>
      <c r="C38" s="93" t="s">
        <v>8</v>
      </c>
      <c r="D38" s="8" t="s">
        <v>19</v>
      </c>
      <c r="E38" s="8" t="s">
        <v>143</v>
      </c>
      <c r="F38" s="8" t="s">
        <v>9</v>
      </c>
      <c r="G38" s="8" t="s">
        <v>16</v>
      </c>
      <c r="H38" s="98" t="s">
        <v>88</v>
      </c>
      <c r="I38" s="26">
        <v>11000</v>
      </c>
    </row>
    <row r="39" spans="1:9" ht="16.5" customHeight="1">
      <c r="A39" s="192" t="s">
        <v>144</v>
      </c>
      <c r="B39" s="184" t="s">
        <v>64</v>
      </c>
      <c r="C39" s="92" t="s">
        <v>8</v>
      </c>
      <c r="D39" s="43" t="s">
        <v>19</v>
      </c>
      <c r="E39" s="43" t="s">
        <v>145</v>
      </c>
      <c r="F39" s="43" t="s">
        <v>33</v>
      </c>
      <c r="G39" s="43" t="s">
        <v>33</v>
      </c>
      <c r="H39" s="100"/>
      <c r="I39" s="44">
        <f>I40</f>
        <v>66000</v>
      </c>
    </row>
    <row r="40" spans="1:9" ht="25.5">
      <c r="A40" s="114" t="s">
        <v>146</v>
      </c>
      <c r="B40" s="184" t="s">
        <v>64</v>
      </c>
      <c r="C40" s="93" t="s">
        <v>8</v>
      </c>
      <c r="D40" s="8" t="s">
        <v>19</v>
      </c>
      <c r="E40" s="8" t="s">
        <v>145</v>
      </c>
      <c r="F40" s="8" t="s">
        <v>9</v>
      </c>
      <c r="G40" s="8" t="s">
        <v>8</v>
      </c>
      <c r="H40" s="98" t="s">
        <v>88</v>
      </c>
      <c r="I40" s="26">
        <v>66000</v>
      </c>
    </row>
    <row r="41" spans="1:9" ht="15" customHeight="1">
      <c r="A41" s="192" t="s">
        <v>147</v>
      </c>
      <c r="B41" s="184" t="s">
        <v>64</v>
      </c>
      <c r="C41" s="92" t="s">
        <v>8</v>
      </c>
      <c r="D41" s="43" t="s">
        <v>19</v>
      </c>
      <c r="E41" s="43" t="s">
        <v>148</v>
      </c>
      <c r="F41" s="43" t="s">
        <v>33</v>
      </c>
      <c r="G41" s="43" t="s">
        <v>33</v>
      </c>
      <c r="H41" s="100"/>
      <c r="I41" s="44">
        <f>I42</f>
        <v>11000</v>
      </c>
    </row>
    <row r="42" spans="1:9" ht="29.25" customHeight="1">
      <c r="A42" s="114" t="s">
        <v>114</v>
      </c>
      <c r="B42" s="184" t="s">
        <v>64</v>
      </c>
      <c r="C42" s="93" t="s">
        <v>8</v>
      </c>
      <c r="D42" s="8" t="s">
        <v>19</v>
      </c>
      <c r="E42" s="8" t="s">
        <v>148</v>
      </c>
      <c r="F42" s="8" t="s">
        <v>9</v>
      </c>
      <c r="G42" s="8" t="s">
        <v>18</v>
      </c>
      <c r="H42" s="98" t="s">
        <v>88</v>
      </c>
      <c r="I42" s="26">
        <v>11000</v>
      </c>
    </row>
    <row r="43" spans="1:9" ht="19.5" customHeight="1">
      <c r="A43" s="135" t="s">
        <v>97</v>
      </c>
      <c r="B43" s="184" t="s">
        <v>64</v>
      </c>
      <c r="C43" s="53" t="s">
        <v>8</v>
      </c>
      <c r="D43" s="7" t="s">
        <v>60</v>
      </c>
      <c r="E43" s="7"/>
      <c r="F43" s="7"/>
      <c r="G43" s="7"/>
      <c r="H43" s="133"/>
      <c r="I43" s="27">
        <f>I44</f>
        <v>1000000</v>
      </c>
    </row>
    <row r="44" spans="1:9" ht="18.75" customHeight="1">
      <c r="A44" s="136" t="s">
        <v>97</v>
      </c>
      <c r="B44" s="184" t="s">
        <v>64</v>
      </c>
      <c r="C44" s="116" t="s">
        <v>8</v>
      </c>
      <c r="D44" s="117" t="s">
        <v>60</v>
      </c>
      <c r="E44" s="117" t="s">
        <v>98</v>
      </c>
      <c r="F44" s="117" t="s">
        <v>33</v>
      </c>
      <c r="G44" s="117" t="s">
        <v>33</v>
      </c>
      <c r="H44" s="137"/>
      <c r="I44" s="25">
        <f>I45</f>
        <v>1000000</v>
      </c>
    </row>
    <row r="45" spans="1:9" ht="19.5" customHeight="1">
      <c r="A45" s="134" t="s">
        <v>99</v>
      </c>
      <c r="B45" s="184" t="s">
        <v>64</v>
      </c>
      <c r="C45" s="55" t="s">
        <v>8</v>
      </c>
      <c r="D45" s="43" t="s">
        <v>60</v>
      </c>
      <c r="E45" s="43" t="s">
        <v>98</v>
      </c>
      <c r="F45" s="43" t="s">
        <v>15</v>
      </c>
      <c r="G45" s="43" t="s">
        <v>33</v>
      </c>
      <c r="H45" s="100"/>
      <c r="I45" s="44">
        <f>I46</f>
        <v>1000000</v>
      </c>
    </row>
    <row r="46" spans="1:9" ht="15" customHeight="1">
      <c r="A46" s="138" t="s">
        <v>91</v>
      </c>
      <c r="B46" s="184" t="s">
        <v>64</v>
      </c>
      <c r="C46" s="118" t="s">
        <v>8</v>
      </c>
      <c r="D46" s="119" t="s">
        <v>60</v>
      </c>
      <c r="E46" s="119" t="s">
        <v>98</v>
      </c>
      <c r="F46" s="119" t="s">
        <v>15</v>
      </c>
      <c r="G46" s="119" t="s">
        <v>33</v>
      </c>
      <c r="H46" s="139" t="s">
        <v>92</v>
      </c>
      <c r="I46" s="26">
        <v>1000000</v>
      </c>
    </row>
    <row r="47" spans="1:9" ht="18" customHeight="1">
      <c r="A47" s="39" t="s">
        <v>24</v>
      </c>
      <c r="B47" s="184" t="s">
        <v>64</v>
      </c>
      <c r="C47" s="53" t="s">
        <v>8</v>
      </c>
      <c r="D47" s="7" t="s">
        <v>105</v>
      </c>
      <c r="E47" s="7"/>
      <c r="F47" s="7"/>
      <c r="G47" s="7"/>
      <c r="H47" s="133"/>
      <c r="I47" s="27">
        <f>I48+I53</f>
        <v>6742000</v>
      </c>
    </row>
    <row r="48" spans="1:9" ht="27" customHeight="1">
      <c r="A48" s="75" t="s">
        <v>78</v>
      </c>
      <c r="B48" s="184" t="s">
        <v>64</v>
      </c>
      <c r="C48" s="52" t="s">
        <v>8</v>
      </c>
      <c r="D48" s="13" t="s">
        <v>105</v>
      </c>
      <c r="E48" s="13" t="s">
        <v>79</v>
      </c>
      <c r="F48" s="13" t="s">
        <v>33</v>
      </c>
      <c r="G48" s="13" t="s">
        <v>33</v>
      </c>
      <c r="H48" s="99"/>
      <c r="I48" s="25">
        <f>I49+I51</f>
        <v>6154000</v>
      </c>
    </row>
    <row r="49" spans="1:9" ht="15" customHeight="1">
      <c r="A49" s="48" t="s">
        <v>3</v>
      </c>
      <c r="B49" s="184" t="s">
        <v>64</v>
      </c>
      <c r="C49" s="55" t="s">
        <v>8</v>
      </c>
      <c r="D49" s="43" t="s">
        <v>105</v>
      </c>
      <c r="E49" s="43" t="s">
        <v>79</v>
      </c>
      <c r="F49" s="43" t="s">
        <v>19</v>
      </c>
      <c r="G49" s="43" t="s">
        <v>33</v>
      </c>
      <c r="H49" s="100"/>
      <c r="I49" s="44">
        <f>I50</f>
        <v>5000000</v>
      </c>
    </row>
    <row r="50" spans="1:9" ht="20.25" customHeight="1">
      <c r="A50" s="74" t="s">
        <v>80</v>
      </c>
      <c r="B50" s="184" t="s">
        <v>64</v>
      </c>
      <c r="C50" s="54" t="s">
        <v>8</v>
      </c>
      <c r="D50" s="8" t="s">
        <v>105</v>
      </c>
      <c r="E50" s="8" t="s">
        <v>79</v>
      </c>
      <c r="F50" s="8" t="s">
        <v>19</v>
      </c>
      <c r="G50" s="8" t="s">
        <v>33</v>
      </c>
      <c r="H50" s="98" t="s">
        <v>88</v>
      </c>
      <c r="I50" s="26">
        <v>5000000</v>
      </c>
    </row>
    <row r="51" spans="1:9" ht="12" customHeight="1">
      <c r="A51" s="198" t="s">
        <v>176</v>
      </c>
      <c r="B51" s="184" t="s">
        <v>64</v>
      </c>
      <c r="C51" s="199" t="s">
        <v>8</v>
      </c>
      <c r="D51" s="200" t="s">
        <v>105</v>
      </c>
      <c r="E51" s="200" t="s">
        <v>79</v>
      </c>
      <c r="F51" s="200" t="s">
        <v>19</v>
      </c>
      <c r="G51" s="200" t="s">
        <v>15</v>
      </c>
      <c r="H51" s="201"/>
      <c r="I51" s="202">
        <f>I52</f>
        <v>1154000</v>
      </c>
    </row>
    <row r="52" spans="1:9" ht="22.5" customHeight="1">
      <c r="A52" s="74" t="s">
        <v>177</v>
      </c>
      <c r="B52" s="184" t="s">
        <v>64</v>
      </c>
      <c r="C52" s="203" t="s">
        <v>8</v>
      </c>
      <c r="D52" s="204" t="s">
        <v>105</v>
      </c>
      <c r="E52" s="204" t="s">
        <v>79</v>
      </c>
      <c r="F52" s="204" t="s">
        <v>19</v>
      </c>
      <c r="G52" s="204" t="s">
        <v>15</v>
      </c>
      <c r="H52" s="205" t="s">
        <v>88</v>
      </c>
      <c r="I52" s="206">
        <v>1154000</v>
      </c>
    </row>
    <row r="53" spans="1:9" ht="15" customHeight="1">
      <c r="A53" s="82" t="s">
        <v>59</v>
      </c>
      <c r="B53" s="184" t="s">
        <v>64</v>
      </c>
      <c r="C53" s="63" t="s">
        <v>8</v>
      </c>
      <c r="D53" s="20" t="s">
        <v>105</v>
      </c>
      <c r="E53" s="20" t="s">
        <v>58</v>
      </c>
      <c r="F53" s="20" t="s">
        <v>33</v>
      </c>
      <c r="G53" s="20" t="s">
        <v>33</v>
      </c>
      <c r="H53" s="140"/>
      <c r="I53" s="25">
        <f>I55</f>
        <v>588000</v>
      </c>
    </row>
    <row r="54" spans="1:9" ht="27.75" customHeight="1">
      <c r="A54" s="48" t="s">
        <v>171</v>
      </c>
      <c r="B54" s="184" t="s">
        <v>64</v>
      </c>
      <c r="C54" s="64" t="s">
        <v>8</v>
      </c>
      <c r="D54" s="43" t="s">
        <v>105</v>
      </c>
      <c r="E54" s="43" t="s">
        <v>58</v>
      </c>
      <c r="F54" s="43" t="s">
        <v>10</v>
      </c>
      <c r="G54" s="43" t="s">
        <v>33</v>
      </c>
      <c r="H54" s="100"/>
      <c r="I54" s="44">
        <f>I55</f>
        <v>588000</v>
      </c>
    </row>
    <row r="55" spans="1:9" ht="16.5" customHeight="1">
      <c r="A55" s="74" t="s">
        <v>80</v>
      </c>
      <c r="B55" s="184" t="s">
        <v>64</v>
      </c>
      <c r="C55" s="65" t="s">
        <v>8</v>
      </c>
      <c r="D55" s="8" t="s">
        <v>105</v>
      </c>
      <c r="E55" s="8" t="s">
        <v>58</v>
      </c>
      <c r="F55" s="8" t="s">
        <v>10</v>
      </c>
      <c r="G55" s="8" t="s">
        <v>33</v>
      </c>
      <c r="H55" s="98" t="s">
        <v>88</v>
      </c>
      <c r="I55" s="26">
        <v>588000</v>
      </c>
    </row>
    <row r="56" spans="1:9" ht="18.75" customHeight="1">
      <c r="A56" s="120" t="s">
        <v>137</v>
      </c>
      <c r="B56" s="185" t="s">
        <v>64</v>
      </c>
      <c r="C56" s="121" t="s">
        <v>16</v>
      </c>
      <c r="D56" s="121"/>
      <c r="E56" s="167"/>
      <c r="F56" s="174"/>
      <c r="G56" s="174"/>
      <c r="H56" s="168"/>
      <c r="I56" s="175">
        <f>I57</f>
        <v>562000</v>
      </c>
    </row>
    <row r="57" spans="1:9" ht="15.75" customHeight="1">
      <c r="A57" s="176" t="s">
        <v>138</v>
      </c>
      <c r="B57" s="184" t="s">
        <v>64</v>
      </c>
      <c r="C57" s="177" t="s">
        <v>16</v>
      </c>
      <c r="D57" s="7" t="s">
        <v>18</v>
      </c>
      <c r="E57" s="7"/>
      <c r="F57" s="7"/>
      <c r="G57" s="7"/>
      <c r="H57" s="178"/>
      <c r="I57" s="27">
        <f>I58</f>
        <v>562000</v>
      </c>
    </row>
    <row r="58" spans="1:9" ht="15.75" customHeight="1">
      <c r="A58" s="160" t="s">
        <v>119</v>
      </c>
      <c r="B58" s="184" t="s">
        <v>64</v>
      </c>
      <c r="C58" s="179" t="s">
        <v>16</v>
      </c>
      <c r="D58" s="20" t="s">
        <v>18</v>
      </c>
      <c r="E58" s="20" t="s">
        <v>31</v>
      </c>
      <c r="F58" s="20" t="s">
        <v>33</v>
      </c>
      <c r="G58" s="20" t="s">
        <v>33</v>
      </c>
      <c r="H58" s="180"/>
      <c r="I58" s="25">
        <f>I59</f>
        <v>562000</v>
      </c>
    </row>
    <row r="59" spans="1:9" ht="27.75" customHeight="1">
      <c r="A59" s="113" t="s">
        <v>108</v>
      </c>
      <c r="B59" s="184" t="s">
        <v>64</v>
      </c>
      <c r="C59" s="55" t="s">
        <v>16</v>
      </c>
      <c r="D59" s="43" t="s">
        <v>18</v>
      </c>
      <c r="E59" s="43" t="s">
        <v>31</v>
      </c>
      <c r="F59" s="43" t="s">
        <v>71</v>
      </c>
      <c r="G59" s="43" t="s">
        <v>33</v>
      </c>
      <c r="H59" s="181"/>
      <c r="I59" s="44">
        <f>I60</f>
        <v>562000</v>
      </c>
    </row>
    <row r="60" spans="1:9" ht="18.75" customHeight="1">
      <c r="A60" s="182" t="s">
        <v>107</v>
      </c>
      <c r="B60" s="184" t="s">
        <v>64</v>
      </c>
      <c r="C60" s="54" t="s">
        <v>16</v>
      </c>
      <c r="D60" s="8" t="s">
        <v>18</v>
      </c>
      <c r="E60" s="8" t="s">
        <v>31</v>
      </c>
      <c r="F60" s="8" t="s">
        <v>71</v>
      </c>
      <c r="G60" s="8" t="s">
        <v>33</v>
      </c>
      <c r="H60" s="183" t="s">
        <v>109</v>
      </c>
      <c r="I60" s="26">
        <v>562000</v>
      </c>
    </row>
    <row r="61" spans="1:9" ht="17.25" customHeight="1">
      <c r="A61" s="120" t="s">
        <v>55</v>
      </c>
      <c r="B61" s="185" t="s">
        <v>64</v>
      </c>
      <c r="C61" s="121" t="s">
        <v>19</v>
      </c>
      <c r="D61" s="122"/>
      <c r="E61" s="110"/>
      <c r="F61" s="123"/>
      <c r="G61" s="123"/>
      <c r="H61" s="141"/>
      <c r="I61" s="28">
        <f>I62</f>
        <v>650000</v>
      </c>
    </row>
    <row r="62" spans="1:9" ht="17.25" customHeight="1">
      <c r="A62" s="124" t="s">
        <v>101</v>
      </c>
      <c r="B62" s="184" t="s">
        <v>64</v>
      </c>
      <c r="C62" s="57" t="s">
        <v>19</v>
      </c>
      <c r="D62" s="89" t="s">
        <v>13</v>
      </c>
      <c r="E62" s="7"/>
      <c r="F62" s="10"/>
      <c r="G62" s="10"/>
      <c r="H62" s="133"/>
      <c r="I62" s="27">
        <f>I63</f>
        <v>650000</v>
      </c>
    </row>
    <row r="63" spans="1:9" ht="16.5" customHeight="1">
      <c r="A63" s="82" t="s">
        <v>59</v>
      </c>
      <c r="B63" s="184" t="s">
        <v>64</v>
      </c>
      <c r="C63" s="63" t="s">
        <v>8</v>
      </c>
      <c r="D63" s="20" t="s">
        <v>105</v>
      </c>
      <c r="E63" s="20" t="s">
        <v>58</v>
      </c>
      <c r="F63" s="20" t="s">
        <v>33</v>
      </c>
      <c r="G63" s="20" t="s">
        <v>33</v>
      </c>
      <c r="H63" s="140"/>
      <c r="I63" s="25">
        <f>I64+I67</f>
        <v>650000</v>
      </c>
    </row>
    <row r="64" spans="1:9" ht="15.75" customHeight="1">
      <c r="A64" s="196" t="s">
        <v>172</v>
      </c>
      <c r="B64" s="184" t="s">
        <v>64</v>
      </c>
      <c r="C64" s="45" t="s">
        <v>19</v>
      </c>
      <c r="D64" s="88" t="s">
        <v>13</v>
      </c>
      <c r="E64" s="43" t="s">
        <v>58</v>
      </c>
      <c r="F64" s="46" t="s">
        <v>19</v>
      </c>
      <c r="G64" s="46" t="s">
        <v>33</v>
      </c>
      <c r="H64" s="100"/>
      <c r="I64" s="44">
        <f>I65</f>
        <v>50000</v>
      </c>
    </row>
    <row r="65" spans="1:9" ht="15.75" customHeight="1">
      <c r="A65" s="114" t="s">
        <v>80</v>
      </c>
      <c r="B65" s="184" t="s">
        <v>64</v>
      </c>
      <c r="C65" s="22" t="s">
        <v>19</v>
      </c>
      <c r="D65" s="8" t="s">
        <v>13</v>
      </c>
      <c r="E65" s="8" t="s">
        <v>58</v>
      </c>
      <c r="F65" s="9" t="s">
        <v>19</v>
      </c>
      <c r="G65" s="9" t="s">
        <v>33</v>
      </c>
      <c r="H65" s="8" t="s">
        <v>88</v>
      </c>
      <c r="I65" s="26">
        <v>50000</v>
      </c>
    </row>
    <row r="66" spans="1:9" ht="30" customHeight="1">
      <c r="A66" s="159" t="s">
        <v>193</v>
      </c>
      <c r="B66" s="184" t="s">
        <v>64</v>
      </c>
      <c r="C66" s="45" t="s">
        <v>19</v>
      </c>
      <c r="D66" s="43" t="s">
        <v>13</v>
      </c>
      <c r="E66" s="43" t="s">
        <v>58</v>
      </c>
      <c r="F66" s="46" t="s">
        <v>13</v>
      </c>
      <c r="G66" s="46" t="s">
        <v>33</v>
      </c>
      <c r="H66" s="43"/>
      <c r="I66" s="44">
        <f>I67</f>
        <v>600000</v>
      </c>
    </row>
    <row r="67" spans="1:9" ht="16.5" customHeight="1">
      <c r="A67" s="114" t="s">
        <v>80</v>
      </c>
      <c r="B67" s="184" t="s">
        <v>64</v>
      </c>
      <c r="C67" s="22" t="s">
        <v>19</v>
      </c>
      <c r="D67" s="8" t="s">
        <v>13</v>
      </c>
      <c r="E67" s="8" t="s">
        <v>58</v>
      </c>
      <c r="F67" s="9" t="s">
        <v>13</v>
      </c>
      <c r="G67" s="9" t="s">
        <v>33</v>
      </c>
      <c r="H67" s="8" t="s">
        <v>88</v>
      </c>
      <c r="I67" s="26">
        <v>600000</v>
      </c>
    </row>
    <row r="68" spans="1:9" ht="19.5" customHeight="1">
      <c r="A68" s="79" t="s">
        <v>50</v>
      </c>
      <c r="B68" s="185" t="s">
        <v>64</v>
      </c>
      <c r="C68" s="60" t="s">
        <v>15</v>
      </c>
      <c r="D68" s="17"/>
      <c r="E68" s="17"/>
      <c r="F68" s="17"/>
      <c r="G68" s="17"/>
      <c r="H68" s="142"/>
      <c r="I68" s="28">
        <f>I69</f>
        <v>104000</v>
      </c>
    </row>
    <row r="69" spans="1:9" ht="16.5" customHeight="1">
      <c r="A69" s="41" t="s">
        <v>51</v>
      </c>
      <c r="B69" s="184" t="s">
        <v>64</v>
      </c>
      <c r="C69" s="62" t="s">
        <v>15</v>
      </c>
      <c r="D69" s="7" t="s">
        <v>15</v>
      </c>
      <c r="E69" s="7"/>
      <c r="F69" s="7"/>
      <c r="G69" s="7"/>
      <c r="H69" s="133"/>
      <c r="I69" s="29">
        <f>I70</f>
        <v>104000</v>
      </c>
    </row>
    <row r="70" spans="1:9" ht="17.25" customHeight="1">
      <c r="A70" s="82" t="s">
        <v>59</v>
      </c>
      <c r="B70" s="184" t="s">
        <v>64</v>
      </c>
      <c r="C70" s="63" t="s">
        <v>15</v>
      </c>
      <c r="D70" s="20" t="s">
        <v>15</v>
      </c>
      <c r="E70" s="20" t="s">
        <v>58</v>
      </c>
      <c r="F70" s="20" t="s">
        <v>33</v>
      </c>
      <c r="G70" s="20" t="s">
        <v>33</v>
      </c>
      <c r="H70" s="140"/>
      <c r="I70" s="25">
        <f>I71</f>
        <v>104000</v>
      </c>
    </row>
    <row r="71" spans="1:9" ht="16.5" customHeight="1">
      <c r="A71" s="48" t="s">
        <v>124</v>
      </c>
      <c r="B71" s="184" t="s">
        <v>64</v>
      </c>
      <c r="C71" s="55" t="s">
        <v>15</v>
      </c>
      <c r="D71" s="43" t="s">
        <v>15</v>
      </c>
      <c r="E71" s="43" t="s">
        <v>58</v>
      </c>
      <c r="F71" s="43" t="s">
        <v>8</v>
      </c>
      <c r="G71" s="43" t="s">
        <v>33</v>
      </c>
      <c r="H71" s="100"/>
      <c r="I71" s="44">
        <f>I72</f>
        <v>104000</v>
      </c>
    </row>
    <row r="72" spans="1:9" ht="18.75" customHeight="1">
      <c r="A72" s="74" t="s">
        <v>80</v>
      </c>
      <c r="B72" s="184" t="s">
        <v>64</v>
      </c>
      <c r="C72" s="59" t="s">
        <v>15</v>
      </c>
      <c r="D72" s="8" t="s">
        <v>15</v>
      </c>
      <c r="E72" s="8" t="s">
        <v>58</v>
      </c>
      <c r="F72" s="9" t="s">
        <v>8</v>
      </c>
      <c r="G72" s="9" t="s">
        <v>33</v>
      </c>
      <c r="H72" s="98" t="s">
        <v>88</v>
      </c>
      <c r="I72" s="26">
        <v>104000</v>
      </c>
    </row>
    <row r="73" spans="1:9" ht="16.5" customHeight="1">
      <c r="A73" s="79" t="s">
        <v>35</v>
      </c>
      <c r="B73" s="185" t="s">
        <v>64</v>
      </c>
      <c r="C73" s="60" t="s">
        <v>10</v>
      </c>
      <c r="D73" s="17"/>
      <c r="E73" s="17"/>
      <c r="F73" s="17"/>
      <c r="G73" s="17"/>
      <c r="H73" s="142"/>
      <c r="I73" s="28">
        <f>I74+I84+I112+I116</f>
        <v>258688100</v>
      </c>
    </row>
    <row r="74" spans="1:9" ht="18" customHeight="1">
      <c r="A74" s="41" t="s">
        <v>36</v>
      </c>
      <c r="B74" s="184" t="s">
        <v>64</v>
      </c>
      <c r="C74" s="61" t="s">
        <v>10</v>
      </c>
      <c r="D74" s="12" t="s">
        <v>8</v>
      </c>
      <c r="E74" s="11"/>
      <c r="F74" s="11"/>
      <c r="G74" s="11"/>
      <c r="H74" s="147"/>
      <c r="I74" s="29">
        <f>I75+I79</f>
        <v>46924000</v>
      </c>
    </row>
    <row r="75" spans="1:9" ht="17.25" customHeight="1">
      <c r="A75" s="40" t="s">
        <v>37</v>
      </c>
      <c r="B75" s="184" t="s">
        <v>64</v>
      </c>
      <c r="C75" s="58" t="s">
        <v>10</v>
      </c>
      <c r="D75" s="13" t="s">
        <v>8</v>
      </c>
      <c r="E75" s="13" t="s">
        <v>38</v>
      </c>
      <c r="F75" s="13" t="s">
        <v>33</v>
      </c>
      <c r="G75" s="13" t="s">
        <v>33</v>
      </c>
      <c r="H75" s="99"/>
      <c r="I75" s="25">
        <f>I76</f>
        <v>45498000</v>
      </c>
    </row>
    <row r="76" spans="1:9" ht="15" customHeight="1">
      <c r="A76" s="48" t="s">
        <v>2</v>
      </c>
      <c r="B76" s="184" t="s">
        <v>64</v>
      </c>
      <c r="C76" s="64" t="s">
        <v>10</v>
      </c>
      <c r="D76" s="46" t="s">
        <v>8</v>
      </c>
      <c r="E76" s="43" t="s">
        <v>38</v>
      </c>
      <c r="F76" s="46" t="s">
        <v>72</v>
      </c>
      <c r="G76" s="46" t="s">
        <v>0</v>
      </c>
      <c r="H76" s="145"/>
      <c r="I76" s="44">
        <f>SUM(I77:I78)</f>
        <v>45498000</v>
      </c>
    </row>
    <row r="77" spans="1:9" ht="18.75" customHeight="1">
      <c r="A77" s="16" t="s">
        <v>162</v>
      </c>
      <c r="B77" s="184" t="s">
        <v>64</v>
      </c>
      <c r="C77" s="65" t="s">
        <v>10</v>
      </c>
      <c r="D77" s="9" t="s">
        <v>8</v>
      </c>
      <c r="E77" s="8" t="s">
        <v>38</v>
      </c>
      <c r="F77" s="9" t="s">
        <v>72</v>
      </c>
      <c r="G77" s="9" t="s">
        <v>33</v>
      </c>
      <c r="H77" s="146" t="s">
        <v>31</v>
      </c>
      <c r="I77" s="26">
        <v>38698000</v>
      </c>
    </row>
    <row r="78" spans="1:9" ht="18" customHeight="1">
      <c r="A78" s="16" t="s">
        <v>163</v>
      </c>
      <c r="B78" s="184" t="s">
        <v>64</v>
      </c>
      <c r="C78" s="65" t="s">
        <v>10</v>
      </c>
      <c r="D78" s="9" t="s">
        <v>8</v>
      </c>
      <c r="E78" s="8" t="s">
        <v>38</v>
      </c>
      <c r="F78" s="9" t="s">
        <v>72</v>
      </c>
      <c r="G78" s="9" t="s">
        <v>8</v>
      </c>
      <c r="H78" s="146" t="s">
        <v>31</v>
      </c>
      <c r="I78" s="26">
        <v>6800000</v>
      </c>
    </row>
    <row r="79" spans="1:9" ht="18.75" customHeight="1">
      <c r="A79" s="23" t="s">
        <v>70</v>
      </c>
      <c r="B79" s="184" t="s">
        <v>64</v>
      </c>
      <c r="C79" s="56" t="s">
        <v>10</v>
      </c>
      <c r="D79" s="24" t="s">
        <v>8</v>
      </c>
      <c r="E79" s="24" t="s">
        <v>54</v>
      </c>
      <c r="F79" s="24" t="s">
        <v>33</v>
      </c>
      <c r="G79" s="24" t="s">
        <v>33</v>
      </c>
      <c r="H79" s="148"/>
      <c r="I79" s="25">
        <f>I81+I82</f>
        <v>1426000</v>
      </c>
    </row>
    <row r="80" spans="1:9" ht="30.75" customHeight="1">
      <c r="A80" s="48" t="s">
        <v>165</v>
      </c>
      <c r="B80" s="184" t="s">
        <v>64</v>
      </c>
      <c r="C80" s="55" t="s">
        <v>10</v>
      </c>
      <c r="D80" s="43" t="s">
        <v>8</v>
      </c>
      <c r="E80" s="43" t="s">
        <v>54</v>
      </c>
      <c r="F80" s="43" t="s">
        <v>164</v>
      </c>
      <c r="G80" s="43" t="s">
        <v>8</v>
      </c>
      <c r="H80" s="100"/>
      <c r="I80" s="44">
        <f>I81</f>
        <v>585000</v>
      </c>
    </row>
    <row r="81" spans="1:9" ht="17.25" customHeight="1">
      <c r="A81" s="16" t="s">
        <v>162</v>
      </c>
      <c r="B81" s="184" t="s">
        <v>64</v>
      </c>
      <c r="C81" s="54" t="s">
        <v>10</v>
      </c>
      <c r="D81" s="8" t="s">
        <v>8</v>
      </c>
      <c r="E81" s="8" t="s">
        <v>54</v>
      </c>
      <c r="F81" s="8" t="s">
        <v>164</v>
      </c>
      <c r="G81" s="8" t="s">
        <v>8</v>
      </c>
      <c r="H81" s="98" t="s">
        <v>31</v>
      </c>
      <c r="I81" s="31">
        <v>585000</v>
      </c>
    </row>
    <row r="82" spans="1:9" ht="17.25" customHeight="1">
      <c r="A82" s="48" t="s">
        <v>87</v>
      </c>
      <c r="B82" s="184" t="s">
        <v>64</v>
      </c>
      <c r="C82" s="55" t="s">
        <v>10</v>
      </c>
      <c r="D82" s="43" t="s">
        <v>8</v>
      </c>
      <c r="E82" s="43" t="s">
        <v>54</v>
      </c>
      <c r="F82" s="43" t="s">
        <v>164</v>
      </c>
      <c r="G82" s="43" t="s">
        <v>16</v>
      </c>
      <c r="H82" s="100"/>
      <c r="I82" s="44">
        <f>I83</f>
        <v>841000</v>
      </c>
    </row>
    <row r="83" spans="1:9" ht="17.25" customHeight="1">
      <c r="A83" s="16" t="s">
        <v>162</v>
      </c>
      <c r="B83" s="184" t="s">
        <v>64</v>
      </c>
      <c r="C83" s="54" t="s">
        <v>10</v>
      </c>
      <c r="D83" s="8" t="s">
        <v>8</v>
      </c>
      <c r="E83" s="8" t="s">
        <v>54</v>
      </c>
      <c r="F83" s="8" t="s">
        <v>164</v>
      </c>
      <c r="G83" s="8" t="s">
        <v>16</v>
      </c>
      <c r="H83" s="98" t="s">
        <v>31</v>
      </c>
      <c r="I83" s="31">
        <v>841000</v>
      </c>
    </row>
    <row r="84" spans="1:9" ht="16.5" customHeight="1">
      <c r="A84" s="41" t="s">
        <v>39</v>
      </c>
      <c r="B84" s="184" t="s">
        <v>64</v>
      </c>
      <c r="C84" s="62" t="s">
        <v>10</v>
      </c>
      <c r="D84" s="10" t="s">
        <v>16</v>
      </c>
      <c r="E84" s="7"/>
      <c r="F84" s="7"/>
      <c r="G84" s="7"/>
      <c r="H84" s="143"/>
      <c r="I84" s="29">
        <f>I85+I87+I92+I95+I98+I105+I109</f>
        <v>197723000</v>
      </c>
    </row>
    <row r="85" spans="1:9" ht="52.5" customHeight="1">
      <c r="A85" s="48" t="s">
        <v>102</v>
      </c>
      <c r="B85" s="184" t="s">
        <v>64</v>
      </c>
      <c r="C85" s="64" t="s">
        <v>10</v>
      </c>
      <c r="D85" s="46" t="s">
        <v>16</v>
      </c>
      <c r="E85" s="43" t="s">
        <v>161</v>
      </c>
      <c r="F85" s="43" t="s">
        <v>8</v>
      </c>
      <c r="G85" s="43" t="s">
        <v>33</v>
      </c>
      <c r="H85" s="145"/>
      <c r="I85" s="44">
        <f>I86</f>
        <v>13547000</v>
      </c>
    </row>
    <row r="86" spans="1:9" ht="18.75" customHeight="1">
      <c r="A86" s="16" t="s">
        <v>162</v>
      </c>
      <c r="B86" s="184" t="s">
        <v>64</v>
      </c>
      <c r="C86" s="65" t="s">
        <v>10</v>
      </c>
      <c r="D86" s="9" t="s">
        <v>16</v>
      </c>
      <c r="E86" s="8" t="s">
        <v>161</v>
      </c>
      <c r="F86" s="8" t="s">
        <v>8</v>
      </c>
      <c r="G86" s="8" t="s">
        <v>33</v>
      </c>
      <c r="H86" s="146" t="s">
        <v>31</v>
      </c>
      <c r="I86" s="26">
        <v>13547000</v>
      </c>
    </row>
    <row r="87" spans="1:9" ht="17.25" customHeight="1">
      <c r="A87" s="40" t="s">
        <v>40</v>
      </c>
      <c r="B87" s="184" t="s">
        <v>64</v>
      </c>
      <c r="C87" s="66" t="s">
        <v>10</v>
      </c>
      <c r="D87" s="14" t="s">
        <v>16</v>
      </c>
      <c r="E87" s="13" t="s">
        <v>41</v>
      </c>
      <c r="F87" s="14" t="s">
        <v>0</v>
      </c>
      <c r="G87" s="14" t="s">
        <v>0</v>
      </c>
      <c r="H87" s="144"/>
      <c r="I87" s="25">
        <f>I88</f>
        <v>27610000</v>
      </c>
    </row>
    <row r="88" spans="1:9" ht="14.25" customHeight="1">
      <c r="A88" s="48" t="s">
        <v>2</v>
      </c>
      <c r="B88" s="184" t="s">
        <v>64</v>
      </c>
      <c r="C88" s="64" t="s">
        <v>10</v>
      </c>
      <c r="D88" s="46" t="s">
        <v>16</v>
      </c>
      <c r="E88" s="43" t="s">
        <v>41</v>
      </c>
      <c r="F88" s="46" t="s">
        <v>72</v>
      </c>
      <c r="G88" s="46" t="s">
        <v>0</v>
      </c>
      <c r="H88" s="145"/>
      <c r="I88" s="44">
        <f>SUM(I89:I91)</f>
        <v>27610000</v>
      </c>
    </row>
    <row r="89" spans="1:9" ht="18" customHeight="1">
      <c r="A89" s="16" t="s">
        <v>162</v>
      </c>
      <c r="B89" s="184" t="s">
        <v>64</v>
      </c>
      <c r="C89" s="65" t="s">
        <v>10</v>
      </c>
      <c r="D89" s="9" t="s">
        <v>16</v>
      </c>
      <c r="E89" s="8" t="s">
        <v>41</v>
      </c>
      <c r="F89" s="9" t="s">
        <v>72</v>
      </c>
      <c r="G89" s="9" t="s">
        <v>33</v>
      </c>
      <c r="H89" s="146" t="s">
        <v>31</v>
      </c>
      <c r="I89" s="26">
        <v>16973000</v>
      </c>
    </row>
    <row r="90" spans="1:9" ht="26.25" customHeight="1">
      <c r="A90" s="80" t="s">
        <v>166</v>
      </c>
      <c r="B90" s="184" t="s">
        <v>64</v>
      </c>
      <c r="C90" s="65" t="s">
        <v>10</v>
      </c>
      <c r="D90" s="9" t="s">
        <v>16</v>
      </c>
      <c r="E90" s="8" t="s">
        <v>41</v>
      </c>
      <c r="F90" s="9" t="s">
        <v>72</v>
      </c>
      <c r="G90" s="9" t="s">
        <v>33</v>
      </c>
      <c r="H90" s="146" t="s">
        <v>167</v>
      </c>
      <c r="I90" s="26">
        <v>8612000</v>
      </c>
    </row>
    <row r="91" spans="1:9" ht="17.25" customHeight="1">
      <c r="A91" s="16" t="s">
        <v>163</v>
      </c>
      <c r="B91" s="184" t="s">
        <v>64</v>
      </c>
      <c r="C91" s="65" t="s">
        <v>10</v>
      </c>
      <c r="D91" s="9" t="s">
        <v>16</v>
      </c>
      <c r="E91" s="8" t="s">
        <v>41</v>
      </c>
      <c r="F91" s="9" t="s">
        <v>72</v>
      </c>
      <c r="G91" s="9" t="s">
        <v>8</v>
      </c>
      <c r="H91" s="146" t="s">
        <v>31</v>
      </c>
      <c r="I91" s="26">
        <v>2025000</v>
      </c>
    </row>
    <row r="92" spans="1:9" ht="18" customHeight="1">
      <c r="A92" s="40" t="s">
        <v>42</v>
      </c>
      <c r="B92" s="184" t="s">
        <v>64</v>
      </c>
      <c r="C92" s="66" t="s">
        <v>10</v>
      </c>
      <c r="D92" s="14" t="s">
        <v>16</v>
      </c>
      <c r="E92" s="13" t="s">
        <v>43</v>
      </c>
      <c r="F92" s="13" t="s">
        <v>33</v>
      </c>
      <c r="G92" s="13" t="s">
        <v>33</v>
      </c>
      <c r="H92" s="144"/>
      <c r="I92" s="25">
        <f>I93</f>
        <v>19442000</v>
      </c>
    </row>
    <row r="93" spans="1:9" ht="16.5" customHeight="1">
      <c r="A93" s="48" t="s">
        <v>2</v>
      </c>
      <c r="B93" s="184" t="s">
        <v>64</v>
      </c>
      <c r="C93" s="64" t="s">
        <v>10</v>
      </c>
      <c r="D93" s="46" t="s">
        <v>16</v>
      </c>
      <c r="E93" s="43" t="s">
        <v>43</v>
      </c>
      <c r="F93" s="43" t="s">
        <v>72</v>
      </c>
      <c r="G93" s="43" t="s">
        <v>33</v>
      </c>
      <c r="H93" s="145"/>
      <c r="I93" s="44">
        <f>I94</f>
        <v>19442000</v>
      </c>
    </row>
    <row r="94" spans="1:9" ht="25.5" customHeight="1">
      <c r="A94" s="80" t="s">
        <v>166</v>
      </c>
      <c r="B94" s="184" t="s">
        <v>64</v>
      </c>
      <c r="C94" s="65" t="s">
        <v>10</v>
      </c>
      <c r="D94" s="9" t="s">
        <v>16</v>
      </c>
      <c r="E94" s="8" t="s">
        <v>43</v>
      </c>
      <c r="F94" s="8" t="s">
        <v>72</v>
      </c>
      <c r="G94" s="8" t="s">
        <v>33</v>
      </c>
      <c r="H94" s="146" t="s">
        <v>167</v>
      </c>
      <c r="I94" s="26">
        <v>19442000</v>
      </c>
    </row>
    <row r="95" spans="1:9" ht="16.5" customHeight="1">
      <c r="A95" s="40" t="s">
        <v>44</v>
      </c>
      <c r="B95" s="184" t="s">
        <v>64</v>
      </c>
      <c r="C95" s="66" t="s">
        <v>10</v>
      </c>
      <c r="D95" s="14" t="s">
        <v>16</v>
      </c>
      <c r="E95" s="13" t="s">
        <v>45</v>
      </c>
      <c r="F95" s="13" t="s">
        <v>33</v>
      </c>
      <c r="G95" s="13" t="s">
        <v>33</v>
      </c>
      <c r="H95" s="144"/>
      <c r="I95" s="25">
        <f>I97</f>
        <v>100000</v>
      </c>
    </row>
    <row r="96" spans="1:9" ht="15.75" customHeight="1">
      <c r="A96" s="48" t="s">
        <v>2</v>
      </c>
      <c r="B96" s="184" t="s">
        <v>64</v>
      </c>
      <c r="C96" s="64" t="s">
        <v>10</v>
      </c>
      <c r="D96" s="46" t="s">
        <v>16</v>
      </c>
      <c r="E96" s="43" t="s">
        <v>45</v>
      </c>
      <c r="F96" s="43" t="s">
        <v>72</v>
      </c>
      <c r="G96" s="43" t="s">
        <v>33</v>
      </c>
      <c r="H96" s="145"/>
      <c r="I96" s="44">
        <f>I97</f>
        <v>100000</v>
      </c>
    </row>
    <row r="97" spans="1:9" ht="17.25" customHeight="1">
      <c r="A97" s="16" t="s">
        <v>163</v>
      </c>
      <c r="B97" s="184" t="s">
        <v>64</v>
      </c>
      <c r="C97" s="65" t="s">
        <v>10</v>
      </c>
      <c r="D97" s="9" t="s">
        <v>16</v>
      </c>
      <c r="E97" s="8" t="s">
        <v>45</v>
      </c>
      <c r="F97" s="8" t="s">
        <v>72</v>
      </c>
      <c r="G97" s="8" t="s">
        <v>8</v>
      </c>
      <c r="H97" s="146" t="s">
        <v>31</v>
      </c>
      <c r="I97" s="26">
        <v>100000</v>
      </c>
    </row>
    <row r="98" spans="1:9" ht="16.5" customHeight="1">
      <c r="A98" s="23" t="s">
        <v>70</v>
      </c>
      <c r="B98" s="184" t="s">
        <v>64</v>
      </c>
      <c r="C98" s="56" t="s">
        <v>10</v>
      </c>
      <c r="D98" s="24" t="s">
        <v>16</v>
      </c>
      <c r="E98" s="24" t="s">
        <v>54</v>
      </c>
      <c r="F98" s="24" t="s">
        <v>33</v>
      </c>
      <c r="G98" s="24" t="s">
        <v>33</v>
      </c>
      <c r="H98" s="148"/>
      <c r="I98" s="25">
        <f>I99+I102</f>
        <v>6950000</v>
      </c>
    </row>
    <row r="99" spans="1:9" ht="29.25" customHeight="1">
      <c r="A99" s="48" t="s">
        <v>165</v>
      </c>
      <c r="B99" s="184" t="s">
        <v>64</v>
      </c>
      <c r="C99" s="55" t="s">
        <v>10</v>
      </c>
      <c r="D99" s="43" t="s">
        <v>16</v>
      </c>
      <c r="E99" s="43" t="s">
        <v>54</v>
      </c>
      <c r="F99" s="43" t="s">
        <v>164</v>
      </c>
      <c r="G99" s="43" t="s">
        <v>8</v>
      </c>
      <c r="H99" s="100"/>
      <c r="I99" s="44">
        <f>I100+I101</f>
        <v>6893000</v>
      </c>
    </row>
    <row r="100" spans="1:9" ht="16.5" customHeight="1">
      <c r="A100" s="16" t="s">
        <v>162</v>
      </c>
      <c r="B100" s="184" t="s">
        <v>64</v>
      </c>
      <c r="C100" s="54" t="s">
        <v>10</v>
      </c>
      <c r="D100" s="8" t="s">
        <v>16</v>
      </c>
      <c r="E100" s="8" t="s">
        <v>54</v>
      </c>
      <c r="F100" s="8" t="s">
        <v>164</v>
      </c>
      <c r="G100" s="8" t="s">
        <v>8</v>
      </c>
      <c r="H100" s="98" t="s">
        <v>31</v>
      </c>
      <c r="I100" s="31">
        <v>5553000</v>
      </c>
    </row>
    <row r="101" spans="1:9" ht="30.75" customHeight="1">
      <c r="A101" s="16" t="s">
        <v>169</v>
      </c>
      <c r="B101" s="184" t="s">
        <v>64</v>
      </c>
      <c r="C101" s="54" t="s">
        <v>10</v>
      </c>
      <c r="D101" s="8" t="s">
        <v>16</v>
      </c>
      <c r="E101" s="8" t="s">
        <v>54</v>
      </c>
      <c r="F101" s="8" t="s">
        <v>164</v>
      </c>
      <c r="G101" s="8" t="s">
        <v>8</v>
      </c>
      <c r="H101" s="98" t="s">
        <v>184</v>
      </c>
      <c r="I101" s="26">
        <f>1050000+290000</f>
        <v>1340000</v>
      </c>
    </row>
    <row r="102" spans="1:9" ht="12.75" customHeight="1">
      <c r="A102" s="48" t="s">
        <v>87</v>
      </c>
      <c r="B102" s="184" t="s">
        <v>64</v>
      </c>
      <c r="C102" s="55" t="s">
        <v>10</v>
      </c>
      <c r="D102" s="43" t="s">
        <v>16</v>
      </c>
      <c r="E102" s="43" t="s">
        <v>54</v>
      </c>
      <c r="F102" s="43" t="s">
        <v>164</v>
      </c>
      <c r="G102" s="43" t="s">
        <v>16</v>
      </c>
      <c r="H102" s="100"/>
      <c r="I102" s="44">
        <f>I103+I104</f>
        <v>57000</v>
      </c>
    </row>
    <row r="103" spans="1:9" ht="15.75" customHeight="1">
      <c r="A103" s="16" t="s">
        <v>162</v>
      </c>
      <c r="B103" s="184" t="s">
        <v>64</v>
      </c>
      <c r="C103" s="54" t="s">
        <v>10</v>
      </c>
      <c r="D103" s="8" t="s">
        <v>16</v>
      </c>
      <c r="E103" s="8" t="s">
        <v>54</v>
      </c>
      <c r="F103" s="8" t="s">
        <v>164</v>
      </c>
      <c r="G103" s="8" t="s">
        <v>16</v>
      </c>
      <c r="H103" s="98" t="s">
        <v>31</v>
      </c>
      <c r="I103" s="31">
        <v>35690</v>
      </c>
    </row>
    <row r="104" spans="1:9" ht="29.25" customHeight="1">
      <c r="A104" s="16" t="s">
        <v>169</v>
      </c>
      <c r="B104" s="184" t="s">
        <v>64</v>
      </c>
      <c r="C104" s="54" t="s">
        <v>10</v>
      </c>
      <c r="D104" s="8" t="s">
        <v>16</v>
      </c>
      <c r="E104" s="8" t="s">
        <v>54</v>
      </c>
      <c r="F104" s="8" t="s">
        <v>164</v>
      </c>
      <c r="G104" s="8" t="s">
        <v>16</v>
      </c>
      <c r="H104" s="98" t="s">
        <v>184</v>
      </c>
      <c r="I104" s="26">
        <v>21310</v>
      </c>
    </row>
    <row r="105" spans="1:9" ht="15.75" customHeight="1">
      <c r="A105" s="40" t="s">
        <v>57</v>
      </c>
      <c r="B105" s="184" t="s">
        <v>64</v>
      </c>
      <c r="C105" s="66" t="s">
        <v>10</v>
      </c>
      <c r="D105" s="14" t="s">
        <v>16</v>
      </c>
      <c r="E105" s="13" t="s">
        <v>4</v>
      </c>
      <c r="F105" s="13" t="s">
        <v>33</v>
      </c>
      <c r="G105" s="13" t="s">
        <v>33</v>
      </c>
      <c r="H105" s="144"/>
      <c r="I105" s="25">
        <f>I106</f>
        <v>2991000</v>
      </c>
    </row>
    <row r="106" spans="1:9" ht="16.5" customHeight="1">
      <c r="A106" s="48" t="s">
        <v>126</v>
      </c>
      <c r="B106" s="184" t="s">
        <v>64</v>
      </c>
      <c r="C106" s="64" t="s">
        <v>10</v>
      </c>
      <c r="D106" s="46" t="s">
        <v>16</v>
      </c>
      <c r="E106" s="43" t="s">
        <v>4</v>
      </c>
      <c r="F106" s="43" t="s">
        <v>12</v>
      </c>
      <c r="G106" s="43" t="s">
        <v>33</v>
      </c>
      <c r="H106" s="145"/>
      <c r="I106" s="44">
        <f>I107+I108</f>
        <v>2991000</v>
      </c>
    </row>
    <row r="107" spans="1:9" ht="16.5" customHeight="1">
      <c r="A107" s="16" t="s">
        <v>162</v>
      </c>
      <c r="B107" s="184" t="s">
        <v>64</v>
      </c>
      <c r="C107" s="65" t="s">
        <v>10</v>
      </c>
      <c r="D107" s="9" t="s">
        <v>16</v>
      </c>
      <c r="E107" s="8" t="s">
        <v>4</v>
      </c>
      <c r="F107" s="9" t="s">
        <v>12</v>
      </c>
      <c r="G107" s="9" t="s">
        <v>33</v>
      </c>
      <c r="H107" s="146" t="s">
        <v>31</v>
      </c>
      <c r="I107" s="26">
        <v>1598100</v>
      </c>
    </row>
    <row r="108" spans="1:9" ht="30" customHeight="1">
      <c r="A108" s="16" t="s">
        <v>169</v>
      </c>
      <c r="B108" s="184" t="s">
        <v>64</v>
      </c>
      <c r="C108" s="65" t="s">
        <v>10</v>
      </c>
      <c r="D108" s="9" t="s">
        <v>16</v>
      </c>
      <c r="E108" s="8" t="s">
        <v>4</v>
      </c>
      <c r="F108" s="9" t="s">
        <v>12</v>
      </c>
      <c r="G108" s="9" t="s">
        <v>33</v>
      </c>
      <c r="H108" s="146" t="s">
        <v>184</v>
      </c>
      <c r="I108" s="26">
        <v>1392900</v>
      </c>
    </row>
    <row r="109" spans="1:9" ht="131.25" customHeight="1">
      <c r="A109" s="40" t="s">
        <v>125</v>
      </c>
      <c r="B109" s="184" t="s">
        <v>64</v>
      </c>
      <c r="C109" s="66" t="s">
        <v>10</v>
      </c>
      <c r="D109" s="14" t="s">
        <v>16</v>
      </c>
      <c r="E109" s="13" t="s">
        <v>160</v>
      </c>
      <c r="F109" s="14" t="s">
        <v>8</v>
      </c>
      <c r="G109" s="14" t="s">
        <v>33</v>
      </c>
      <c r="H109" s="144"/>
      <c r="I109" s="25">
        <f>I110+I111</f>
        <v>127083000</v>
      </c>
    </row>
    <row r="110" spans="1:9" ht="16.5" customHeight="1">
      <c r="A110" s="16" t="s">
        <v>162</v>
      </c>
      <c r="B110" s="184" t="s">
        <v>64</v>
      </c>
      <c r="C110" s="65" t="s">
        <v>10</v>
      </c>
      <c r="D110" s="9" t="s">
        <v>16</v>
      </c>
      <c r="E110" s="8" t="s">
        <v>160</v>
      </c>
      <c r="F110" s="9" t="s">
        <v>8</v>
      </c>
      <c r="G110" s="9" t="s">
        <v>33</v>
      </c>
      <c r="H110" s="146" t="s">
        <v>31</v>
      </c>
      <c r="I110" s="26">
        <v>66997000</v>
      </c>
    </row>
    <row r="111" spans="1:9" ht="27" customHeight="1">
      <c r="A111" s="80" t="s">
        <v>166</v>
      </c>
      <c r="B111" s="184" t="s">
        <v>64</v>
      </c>
      <c r="C111" s="65" t="s">
        <v>10</v>
      </c>
      <c r="D111" s="9" t="s">
        <v>16</v>
      </c>
      <c r="E111" s="8" t="s">
        <v>160</v>
      </c>
      <c r="F111" s="9" t="s">
        <v>8</v>
      </c>
      <c r="G111" s="9" t="s">
        <v>33</v>
      </c>
      <c r="H111" s="146" t="s">
        <v>167</v>
      </c>
      <c r="I111" s="26">
        <v>60086000</v>
      </c>
    </row>
    <row r="112" spans="1:9" ht="18" customHeight="1">
      <c r="A112" s="220" t="s">
        <v>190</v>
      </c>
      <c r="B112" s="184" t="s">
        <v>64</v>
      </c>
      <c r="C112" s="221" t="s">
        <v>10</v>
      </c>
      <c r="D112" s="222" t="s">
        <v>10</v>
      </c>
      <c r="E112" s="222"/>
      <c r="F112" s="222"/>
      <c r="G112" s="222"/>
      <c r="H112" s="210"/>
      <c r="I112" s="223">
        <f>I113</f>
        <v>220000</v>
      </c>
    </row>
    <row r="113" spans="1:9" ht="16.5" customHeight="1">
      <c r="A113" s="82" t="s">
        <v>59</v>
      </c>
      <c r="B113" s="184" t="s">
        <v>64</v>
      </c>
      <c r="C113" s="63" t="s">
        <v>10</v>
      </c>
      <c r="D113" s="20" t="s">
        <v>10</v>
      </c>
      <c r="E113" s="20" t="s">
        <v>58</v>
      </c>
      <c r="F113" s="20" t="s">
        <v>33</v>
      </c>
      <c r="G113" s="20" t="s">
        <v>33</v>
      </c>
      <c r="H113" s="140"/>
      <c r="I113" s="25">
        <f>I114</f>
        <v>220000</v>
      </c>
    </row>
    <row r="114" spans="1:9" ht="15" customHeight="1">
      <c r="A114" s="159" t="s">
        <v>191</v>
      </c>
      <c r="B114" s="184" t="s">
        <v>64</v>
      </c>
      <c r="C114" s="95" t="s">
        <v>10</v>
      </c>
      <c r="D114" s="43" t="s">
        <v>10</v>
      </c>
      <c r="E114" s="43" t="s">
        <v>58</v>
      </c>
      <c r="F114" s="43" t="s">
        <v>14</v>
      </c>
      <c r="G114" s="43" t="s">
        <v>33</v>
      </c>
      <c r="H114" s="43"/>
      <c r="I114" s="44">
        <f>I115</f>
        <v>220000</v>
      </c>
    </row>
    <row r="115" spans="1:9" ht="16.5" customHeight="1">
      <c r="A115" s="74" t="s">
        <v>80</v>
      </c>
      <c r="B115" s="197" t="s">
        <v>64</v>
      </c>
      <c r="C115" s="65" t="s">
        <v>10</v>
      </c>
      <c r="D115" s="9" t="s">
        <v>10</v>
      </c>
      <c r="E115" s="8" t="s">
        <v>58</v>
      </c>
      <c r="F115" s="9" t="s">
        <v>14</v>
      </c>
      <c r="G115" s="9" t="s">
        <v>33</v>
      </c>
      <c r="H115" s="146" t="s">
        <v>88</v>
      </c>
      <c r="I115" s="26">
        <v>220000</v>
      </c>
    </row>
    <row r="116" spans="1:9" ht="15.75" customHeight="1">
      <c r="A116" s="41" t="s">
        <v>46</v>
      </c>
      <c r="B116" s="184" t="s">
        <v>64</v>
      </c>
      <c r="C116" s="62" t="s">
        <v>10</v>
      </c>
      <c r="D116" s="7" t="s">
        <v>12</v>
      </c>
      <c r="E116" s="7"/>
      <c r="F116" s="7"/>
      <c r="G116" s="7"/>
      <c r="H116" s="133"/>
      <c r="I116" s="27">
        <f>I117+I121</f>
        <v>13821100</v>
      </c>
    </row>
    <row r="117" spans="1:9" ht="28.5" customHeight="1">
      <c r="A117" s="40" t="s">
        <v>1</v>
      </c>
      <c r="B117" s="184" t="s">
        <v>64</v>
      </c>
      <c r="C117" s="66" t="s">
        <v>10</v>
      </c>
      <c r="D117" s="13" t="s">
        <v>12</v>
      </c>
      <c r="E117" s="13" t="s">
        <v>29</v>
      </c>
      <c r="F117" s="13" t="s">
        <v>33</v>
      </c>
      <c r="G117" s="13" t="s">
        <v>33</v>
      </c>
      <c r="H117" s="99"/>
      <c r="I117" s="25">
        <f>I118</f>
        <v>9584000</v>
      </c>
    </row>
    <row r="118" spans="1:9" ht="16.5" customHeight="1">
      <c r="A118" s="48" t="s">
        <v>2</v>
      </c>
      <c r="B118" s="184" t="s">
        <v>64</v>
      </c>
      <c r="C118" s="64" t="s">
        <v>10</v>
      </c>
      <c r="D118" s="43" t="s">
        <v>12</v>
      </c>
      <c r="E118" s="43" t="s">
        <v>29</v>
      </c>
      <c r="F118" s="43" t="s">
        <v>72</v>
      </c>
      <c r="G118" s="43" t="s">
        <v>33</v>
      </c>
      <c r="H118" s="100"/>
      <c r="I118" s="44">
        <f>I119+I120</f>
        <v>9584000</v>
      </c>
    </row>
    <row r="119" spans="1:9" ht="17.25" customHeight="1">
      <c r="A119" s="16" t="s">
        <v>162</v>
      </c>
      <c r="B119" s="184" t="s">
        <v>64</v>
      </c>
      <c r="C119" s="65" t="s">
        <v>10</v>
      </c>
      <c r="D119" s="8" t="s">
        <v>12</v>
      </c>
      <c r="E119" s="8" t="s">
        <v>29</v>
      </c>
      <c r="F119" s="8" t="s">
        <v>72</v>
      </c>
      <c r="G119" s="8" t="s">
        <v>33</v>
      </c>
      <c r="H119" s="98" t="s">
        <v>31</v>
      </c>
      <c r="I119" s="26">
        <v>7184000</v>
      </c>
    </row>
    <row r="120" spans="1:9" ht="27.75" customHeight="1">
      <c r="A120" s="16" t="s">
        <v>174</v>
      </c>
      <c r="B120" s="184" t="s">
        <v>64</v>
      </c>
      <c r="C120" s="65" t="s">
        <v>10</v>
      </c>
      <c r="D120" s="8" t="s">
        <v>12</v>
      </c>
      <c r="E120" s="8" t="s">
        <v>29</v>
      </c>
      <c r="F120" s="8" t="s">
        <v>72</v>
      </c>
      <c r="G120" s="8" t="s">
        <v>33</v>
      </c>
      <c r="H120" s="98" t="s">
        <v>178</v>
      </c>
      <c r="I120" s="26">
        <v>2400000</v>
      </c>
    </row>
    <row r="121" spans="1:9" ht="15" customHeight="1">
      <c r="A121" s="82" t="s">
        <v>59</v>
      </c>
      <c r="B121" s="184" t="s">
        <v>64</v>
      </c>
      <c r="C121" s="63" t="s">
        <v>10</v>
      </c>
      <c r="D121" s="20" t="s">
        <v>12</v>
      </c>
      <c r="E121" s="20" t="s">
        <v>58</v>
      </c>
      <c r="F121" s="20" t="s">
        <v>33</v>
      </c>
      <c r="G121" s="20" t="s">
        <v>33</v>
      </c>
      <c r="H121" s="140"/>
      <c r="I121" s="25">
        <f>I122+I124</f>
        <v>4237100</v>
      </c>
    </row>
    <row r="122" spans="1:9" ht="17.25" customHeight="1">
      <c r="A122" s="48" t="s">
        <v>179</v>
      </c>
      <c r="B122" s="184" t="s">
        <v>64</v>
      </c>
      <c r="C122" s="64" t="s">
        <v>10</v>
      </c>
      <c r="D122" s="43" t="s">
        <v>12</v>
      </c>
      <c r="E122" s="43" t="s">
        <v>58</v>
      </c>
      <c r="F122" s="43" t="s">
        <v>16</v>
      </c>
      <c r="G122" s="43" t="s">
        <v>33</v>
      </c>
      <c r="H122" s="100"/>
      <c r="I122" s="44">
        <f>I123</f>
        <v>2004100</v>
      </c>
    </row>
    <row r="123" spans="1:9" ht="16.5" customHeight="1">
      <c r="A123" s="80" t="s">
        <v>157</v>
      </c>
      <c r="B123" s="184" t="s">
        <v>64</v>
      </c>
      <c r="C123" s="65" t="s">
        <v>10</v>
      </c>
      <c r="D123" s="8" t="s">
        <v>12</v>
      </c>
      <c r="E123" s="8" t="s">
        <v>58</v>
      </c>
      <c r="F123" s="8" t="s">
        <v>16</v>
      </c>
      <c r="G123" s="8" t="s">
        <v>33</v>
      </c>
      <c r="H123" s="98" t="s">
        <v>82</v>
      </c>
      <c r="I123" s="26">
        <v>2004100</v>
      </c>
    </row>
    <row r="124" spans="1:9" ht="18" customHeight="1">
      <c r="A124" s="48" t="s">
        <v>158</v>
      </c>
      <c r="B124" s="184" t="s">
        <v>64</v>
      </c>
      <c r="C124" s="64" t="s">
        <v>10</v>
      </c>
      <c r="D124" s="43" t="s">
        <v>12</v>
      </c>
      <c r="E124" s="43" t="s">
        <v>58</v>
      </c>
      <c r="F124" s="43" t="s">
        <v>10</v>
      </c>
      <c r="G124" s="43" t="s">
        <v>33</v>
      </c>
      <c r="H124" s="100"/>
      <c r="I124" s="44">
        <f>I125</f>
        <v>2233000</v>
      </c>
    </row>
    <row r="125" spans="1:9" ht="19.5" customHeight="1">
      <c r="A125" s="80" t="s">
        <v>157</v>
      </c>
      <c r="B125" s="184" t="s">
        <v>64</v>
      </c>
      <c r="C125" s="65" t="s">
        <v>10</v>
      </c>
      <c r="D125" s="8" t="s">
        <v>12</v>
      </c>
      <c r="E125" s="8" t="s">
        <v>58</v>
      </c>
      <c r="F125" s="8" t="s">
        <v>10</v>
      </c>
      <c r="G125" s="8" t="s">
        <v>33</v>
      </c>
      <c r="H125" s="98" t="s">
        <v>82</v>
      </c>
      <c r="I125" s="26">
        <v>2233000</v>
      </c>
    </row>
    <row r="126" spans="1:9" ht="18" customHeight="1">
      <c r="A126" s="79" t="s">
        <v>140</v>
      </c>
      <c r="B126" s="185" t="s">
        <v>64</v>
      </c>
      <c r="C126" s="68" t="s">
        <v>11</v>
      </c>
      <c r="D126" s="17"/>
      <c r="E126" s="17"/>
      <c r="F126" s="17"/>
      <c r="G126" s="17"/>
      <c r="H126" s="142"/>
      <c r="I126" s="28">
        <f>I127</f>
        <v>7546000</v>
      </c>
    </row>
    <row r="127" spans="1:9" ht="15.75" customHeight="1">
      <c r="A127" s="41" t="s">
        <v>47</v>
      </c>
      <c r="B127" s="184" t="s">
        <v>64</v>
      </c>
      <c r="C127" s="57" t="s">
        <v>11</v>
      </c>
      <c r="D127" s="7" t="s">
        <v>8</v>
      </c>
      <c r="E127" s="7"/>
      <c r="F127" s="7"/>
      <c r="G127" s="7"/>
      <c r="H127" s="133"/>
      <c r="I127" s="29">
        <f>I128+I138</f>
        <v>7546000</v>
      </c>
    </row>
    <row r="128" spans="1:9" ht="16.5" customHeight="1">
      <c r="A128" s="40" t="s">
        <v>48</v>
      </c>
      <c r="B128" s="184" t="s">
        <v>64</v>
      </c>
      <c r="C128" s="52" t="s">
        <v>11</v>
      </c>
      <c r="D128" s="13" t="s">
        <v>8</v>
      </c>
      <c r="E128" s="13" t="s">
        <v>49</v>
      </c>
      <c r="F128" s="13" t="s">
        <v>33</v>
      </c>
      <c r="G128" s="13" t="s">
        <v>33</v>
      </c>
      <c r="H128" s="99"/>
      <c r="I128" s="25">
        <f>I129+I131+I133+I135</f>
        <v>6200000</v>
      </c>
    </row>
    <row r="129" spans="1:9" ht="31.5" customHeight="1">
      <c r="A129" s="207" t="s">
        <v>180</v>
      </c>
      <c r="B129" s="184" t="s">
        <v>64</v>
      </c>
      <c r="C129" s="55" t="s">
        <v>11</v>
      </c>
      <c r="D129" s="43" t="s">
        <v>8</v>
      </c>
      <c r="E129" s="43" t="s">
        <v>49</v>
      </c>
      <c r="F129" s="43" t="s">
        <v>33</v>
      </c>
      <c r="G129" s="43" t="s">
        <v>8</v>
      </c>
      <c r="H129" s="100"/>
      <c r="I129" s="44">
        <f>I130</f>
        <v>10000</v>
      </c>
    </row>
    <row r="130" spans="1:9" ht="17.25" customHeight="1">
      <c r="A130" s="16" t="s">
        <v>162</v>
      </c>
      <c r="B130" s="184" t="s">
        <v>64</v>
      </c>
      <c r="C130" s="54" t="s">
        <v>11</v>
      </c>
      <c r="D130" s="8" t="s">
        <v>8</v>
      </c>
      <c r="E130" s="8" t="s">
        <v>49</v>
      </c>
      <c r="F130" s="8" t="s">
        <v>33</v>
      </c>
      <c r="G130" s="8" t="s">
        <v>8</v>
      </c>
      <c r="H130" s="98" t="s">
        <v>31</v>
      </c>
      <c r="I130" s="26">
        <v>10000</v>
      </c>
    </row>
    <row r="131" spans="1:9" ht="39.75" customHeight="1">
      <c r="A131" s="207" t="s">
        <v>181</v>
      </c>
      <c r="B131" s="184" t="s">
        <v>64</v>
      </c>
      <c r="C131" s="199" t="s">
        <v>11</v>
      </c>
      <c r="D131" s="200" t="s">
        <v>8</v>
      </c>
      <c r="E131" s="200" t="s">
        <v>49</v>
      </c>
      <c r="F131" s="200" t="s">
        <v>33</v>
      </c>
      <c r="G131" s="200" t="s">
        <v>16</v>
      </c>
      <c r="H131" s="201"/>
      <c r="I131" s="202">
        <f>I132</f>
        <v>500000</v>
      </c>
    </row>
    <row r="132" spans="1:9" ht="15.75" customHeight="1">
      <c r="A132" s="208" t="s">
        <v>162</v>
      </c>
      <c r="B132" s="184" t="s">
        <v>64</v>
      </c>
      <c r="C132" s="203" t="s">
        <v>11</v>
      </c>
      <c r="D132" s="204" t="s">
        <v>8</v>
      </c>
      <c r="E132" s="204" t="s">
        <v>49</v>
      </c>
      <c r="F132" s="204" t="s">
        <v>33</v>
      </c>
      <c r="G132" s="204" t="s">
        <v>16</v>
      </c>
      <c r="H132" s="205" t="s">
        <v>31</v>
      </c>
      <c r="I132" s="206">
        <v>500000</v>
      </c>
    </row>
    <row r="133" spans="1:9" ht="27.75" customHeight="1">
      <c r="A133" s="48" t="s">
        <v>149</v>
      </c>
      <c r="B133" s="184" t="s">
        <v>64</v>
      </c>
      <c r="C133" s="55" t="s">
        <v>11</v>
      </c>
      <c r="D133" s="43" t="s">
        <v>8</v>
      </c>
      <c r="E133" s="43" t="s">
        <v>49</v>
      </c>
      <c r="F133" s="43" t="s">
        <v>9</v>
      </c>
      <c r="G133" s="43" t="s">
        <v>19</v>
      </c>
      <c r="H133" s="100"/>
      <c r="I133" s="44">
        <f>I134</f>
        <v>280000</v>
      </c>
    </row>
    <row r="134" spans="1:9" ht="17.25" customHeight="1">
      <c r="A134" s="16" t="s">
        <v>162</v>
      </c>
      <c r="B134" s="184" t="s">
        <v>64</v>
      </c>
      <c r="C134" s="54" t="s">
        <v>11</v>
      </c>
      <c r="D134" s="8" t="s">
        <v>8</v>
      </c>
      <c r="E134" s="8" t="s">
        <v>49</v>
      </c>
      <c r="F134" s="8" t="s">
        <v>9</v>
      </c>
      <c r="G134" s="8" t="s">
        <v>19</v>
      </c>
      <c r="H134" s="98" t="s">
        <v>31</v>
      </c>
      <c r="I134" s="26">
        <v>280000</v>
      </c>
    </row>
    <row r="135" spans="1:9" ht="18" customHeight="1">
      <c r="A135" s="48" t="s">
        <v>2</v>
      </c>
      <c r="B135" s="184" t="s">
        <v>64</v>
      </c>
      <c r="C135" s="55" t="s">
        <v>11</v>
      </c>
      <c r="D135" s="43" t="s">
        <v>8</v>
      </c>
      <c r="E135" s="43" t="s">
        <v>49</v>
      </c>
      <c r="F135" s="43" t="s">
        <v>72</v>
      </c>
      <c r="G135" s="43" t="s">
        <v>33</v>
      </c>
      <c r="H135" s="100"/>
      <c r="I135" s="44">
        <f>I136+I137</f>
        <v>5410000</v>
      </c>
    </row>
    <row r="136" spans="1:9" ht="18" customHeight="1">
      <c r="A136" s="16" t="s">
        <v>162</v>
      </c>
      <c r="B136" s="184" t="s">
        <v>64</v>
      </c>
      <c r="C136" s="67" t="s">
        <v>11</v>
      </c>
      <c r="D136" s="8" t="s">
        <v>8</v>
      </c>
      <c r="E136" s="8" t="s">
        <v>49</v>
      </c>
      <c r="F136" s="8" t="s">
        <v>72</v>
      </c>
      <c r="G136" s="8" t="s">
        <v>33</v>
      </c>
      <c r="H136" s="98" t="s">
        <v>31</v>
      </c>
      <c r="I136" s="26">
        <v>5335000</v>
      </c>
    </row>
    <row r="137" spans="1:9" ht="15.75" customHeight="1">
      <c r="A137" s="16" t="s">
        <v>115</v>
      </c>
      <c r="B137" s="184" t="s">
        <v>64</v>
      </c>
      <c r="C137" s="67" t="s">
        <v>11</v>
      </c>
      <c r="D137" s="8" t="s">
        <v>8</v>
      </c>
      <c r="E137" s="8" t="s">
        <v>49</v>
      </c>
      <c r="F137" s="8" t="s">
        <v>72</v>
      </c>
      <c r="G137" s="8" t="s">
        <v>8</v>
      </c>
      <c r="H137" s="98" t="s">
        <v>31</v>
      </c>
      <c r="I137" s="26">
        <v>75000</v>
      </c>
    </row>
    <row r="138" spans="1:9" ht="12.75">
      <c r="A138" s="82" t="s">
        <v>59</v>
      </c>
      <c r="B138" s="184" t="s">
        <v>64</v>
      </c>
      <c r="C138" s="63" t="s">
        <v>11</v>
      </c>
      <c r="D138" s="20" t="s">
        <v>8</v>
      </c>
      <c r="E138" s="20" t="s">
        <v>58</v>
      </c>
      <c r="F138" s="20" t="s">
        <v>33</v>
      </c>
      <c r="G138" s="20" t="s">
        <v>33</v>
      </c>
      <c r="H138" s="140"/>
      <c r="I138" s="25">
        <f>I139+I141+I143+I145</f>
        <v>1346000</v>
      </c>
    </row>
    <row r="139" spans="1:9" ht="12.75">
      <c r="A139" s="48" t="s">
        <v>127</v>
      </c>
      <c r="B139" s="184" t="s">
        <v>64</v>
      </c>
      <c r="C139" s="64" t="s">
        <v>11</v>
      </c>
      <c r="D139" s="43" t="s">
        <v>8</v>
      </c>
      <c r="E139" s="43" t="s">
        <v>58</v>
      </c>
      <c r="F139" s="43" t="s">
        <v>9</v>
      </c>
      <c r="G139" s="43" t="s">
        <v>33</v>
      </c>
      <c r="H139" s="100"/>
      <c r="I139" s="44">
        <f>I140</f>
        <v>200000</v>
      </c>
    </row>
    <row r="140" spans="1:9" ht="15.75" customHeight="1">
      <c r="A140" s="16" t="s">
        <v>121</v>
      </c>
      <c r="B140" s="184" t="s">
        <v>64</v>
      </c>
      <c r="C140" s="65" t="s">
        <v>11</v>
      </c>
      <c r="D140" s="8" t="s">
        <v>8</v>
      </c>
      <c r="E140" s="8" t="s">
        <v>58</v>
      </c>
      <c r="F140" s="8" t="s">
        <v>9</v>
      </c>
      <c r="G140" s="8" t="s">
        <v>33</v>
      </c>
      <c r="H140" s="98" t="s">
        <v>120</v>
      </c>
      <c r="I140" s="26">
        <v>200000</v>
      </c>
    </row>
    <row r="141" spans="1:9" ht="18" customHeight="1">
      <c r="A141" s="48" t="s">
        <v>158</v>
      </c>
      <c r="B141" s="184" t="s">
        <v>64</v>
      </c>
      <c r="C141" s="64" t="s">
        <v>11</v>
      </c>
      <c r="D141" s="43" t="s">
        <v>8</v>
      </c>
      <c r="E141" s="43" t="s">
        <v>58</v>
      </c>
      <c r="F141" s="43" t="s">
        <v>10</v>
      </c>
      <c r="G141" s="43" t="s">
        <v>33</v>
      </c>
      <c r="H141" s="100"/>
      <c r="I141" s="44">
        <f>I142</f>
        <v>301000</v>
      </c>
    </row>
    <row r="142" spans="1:9" ht="15.75" customHeight="1">
      <c r="A142" s="16" t="s">
        <v>121</v>
      </c>
      <c r="B142" s="184" t="s">
        <v>64</v>
      </c>
      <c r="C142" s="65" t="s">
        <v>11</v>
      </c>
      <c r="D142" s="8" t="s">
        <v>8</v>
      </c>
      <c r="E142" s="8" t="s">
        <v>58</v>
      </c>
      <c r="F142" s="8" t="s">
        <v>10</v>
      </c>
      <c r="G142" s="8" t="s">
        <v>33</v>
      </c>
      <c r="H142" s="98" t="s">
        <v>120</v>
      </c>
      <c r="I142" s="26">
        <v>301000</v>
      </c>
    </row>
    <row r="143" spans="1:9" ht="18" customHeight="1">
      <c r="A143" s="48" t="s">
        <v>182</v>
      </c>
      <c r="B143" s="184" t="s">
        <v>64</v>
      </c>
      <c r="C143" s="64" t="s">
        <v>11</v>
      </c>
      <c r="D143" s="43" t="s">
        <v>8</v>
      </c>
      <c r="E143" s="43" t="s">
        <v>58</v>
      </c>
      <c r="F143" s="43" t="s">
        <v>11</v>
      </c>
      <c r="G143" s="43" t="s">
        <v>33</v>
      </c>
      <c r="H143" s="100"/>
      <c r="I143" s="44">
        <f>I144</f>
        <v>319000</v>
      </c>
    </row>
    <row r="144" spans="1:9" ht="17.25" customHeight="1">
      <c r="A144" s="16" t="s">
        <v>121</v>
      </c>
      <c r="B144" s="184" t="s">
        <v>64</v>
      </c>
      <c r="C144" s="65" t="s">
        <v>11</v>
      </c>
      <c r="D144" s="8" t="s">
        <v>8</v>
      </c>
      <c r="E144" s="8" t="s">
        <v>58</v>
      </c>
      <c r="F144" s="8" t="s">
        <v>11</v>
      </c>
      <c r="G144" s="8" t="s">
        <v>33</v>
      </c>
      <c r="H144" s="98" t="s">
        <v>120</v>
      </c>
      <c r="I144" s="26">
        <v>319000</v>
      </c>
    </row>
    <row r="145" spans="1:9" ht="18" customHeight="1">
      <c r="A145" s="48" t="s">
        <v>183</v>
      </c>
      <c r="B145" s="184" t="s">
        <v>64</v>
      </c>
      <c r="C145" s="64" t="s">
        <v>11</v>
      </c>
      <c r="D145" s="43" t="s">
        <v>8</v>
      </c>
      <c r="E145" s="43" t="s">
        <v>58</v>
      </c>
      <c r="F145" s="43" t="s">
        <v>12</v>
      </c>
      <c r="G145" s="43" t="s">
        <v>33</v>
      </c>
      <c r="H145" s="100"/>
      <c r="I145" s="44">
        <f>I146</f>
        <v>526000</v>
      </c>
    </row>
    <row r="146" spans="1:9" ht="19.5" customHeight="1">
      <c r="A146" s="16" t="s">
        <v>121</v>
      </c>
      <c r="B146" s="184" t="s">
        <v>64</v>
      </c>
      <c r="C146" s="65" t="s">
        <v>11</v>
      </c>
      <c r="D146" s="8" t="s">
        <v>8</v>
      </c>
      <c r="E146" s="8" t="s">
        <v>58</v>
      </c>
      <c r="F146" s="8" t="s">
        <v>12</v>
      </c>
      <c r="G146" s="8" t="s">
        <v>33</v>
      </c>
      <c r="H146" s="98" t="s">
        <v>120</v>
      </c>
      <c r="I146" s="26">
        <v>526000</v>
      </c>
    </row>
    <row r="147" spans="1:9" ht="18" customHeight="1">
      <c r="A147" s="79" t="s">
        <v>20</v>
      </c>
      <c r="B147" s="185" t="s">
        <v>64</v>
      </c>
      <c r="C147" s="68" t="s">
        <v>14</v>
      </c>
      <c r="D147" s="17"/>
      <c r="E147" s="17"/>
      <c r="F147" s="17"/>
      <c r="G147" s="17"/>
      <c r="H147" s="142"/>
      <c r="I147" s="30">
        <f>I148+I152+I158+I170</f>
        <v>51802000</v>
      </c>
    </row>
    <row r="148" spans="1:9" ht="15" customHeight="1">
      <c r="A148" s="39" t="s">
        <v>25</v>
      </c>
      <c r="B148" s="184" t="s">
        <v>64</v>
      </c>
      <c r="C148" s="53" t="s">
        <v>14</v>
      </c>
      <c r="D148" s="7" t="s">
        <v>8</v>
      </c>
      <c r="E148" s="7"/>
      <c r="F148" s="7"/>
      <c r="G148" s="7"/>
      <c r="H148" s="133"/>
      <c r="I148" s="27">
        <f>I149</f>
        <v>4400000</v>
      </c>
    </row>
    <row r="149" spans="1:9" ht="18" customHeight="1">
      <c r="A149" s="40" t="s">
        <v>73</v>
      </c>
      <c r="B149" s="184" t="s">
        <v>64</v>
      </c>
      <c r="C149" s="52" t="s">
        <v>14</v>
      </c>
      <c r="D149" s="13" t="s">
        <v>8</v>
      </c>
      <c r="E149" s="13" t="s">
        <v>74</v>
      </c>
      <c r="F149" s="13" t="s">
        <v>33</v>
      </c>
      <c r="G149" s="13" t="s">
        <v>33</v>
      </c>
      <c r="H149" s="99"/>
      <c r="I149" s="25">
        <f>I150</f>
        <v>4400000</v>
      </c>
    </row>
    <row r="150" spans="1:9" ht="17.25" customHeight="1">
      <c r="A150" s="48" t="s">
        <v>56</v>
      </c>
      <c r="B150" s="184" t="s">
        <v>64</v>
      </c>
      <c r="C150" s="55" t="s">
        <v>14</v>
      </c>
      <c r="D150" s="43" t="s">
        <v>8</v>
      </c>
      <c r="E150" s="43" t="s">
        <v>74</v>
      </c>
      <c r="F150" s="43" t="s">
        <v>75</v>
      </c>
      <c r="G150" s="43" t="s">
        <v>8</v>
      </c>
      <c r="H150" s="100"/>
      <c r="I150" s="44">
        <f>I151</f>
        <v>4400000</v>
      </c>
    </row>
    <row r="151" spans="1:9" ht="12.75">
      <c r="A151" s="16" t="s">
        <v>76</v>
      </c>
      <c r="B151" s="184" t="s">
        <v>64</v>
      </c>
      <c r="C151" s="67" t="s">
        <v>14</v>
      </c>
      <c r="D151" s="8" t="s">
        <v>8</v>
      </c>
      <c r="E151" s="8" t="s">
        <v>74</v>
      </c>
      <c r="F151" s="8" t="s">
        <v>75</v>
      </c>
      <c r="G151" s="8" t="s">
        <v>8</v>
      </c>
      <c r="H151" s="98" t="s">
        <v>32</v>
      </c>
      <c r="I151" s="26">
        <v>4400000</v>
      </c>
    </row>
    <row r="152" spans="1:9" ht="17.25" customHeight="1">
      <c r="A152" s="39" t="s">
        <v>21</v>
      </c>
      <c r="B152" s="184" t="s">
        <v>64</v>
      </c>
      <c r="C152" s="53" t="s">
        <v>14</v>
      </c>
      <c r="D152" s="7" t="s">
        <v>16</v>
      </c>
      <c r="E152" s="8"/>
      <c r="F152" s="8"/>
      <c r="G152" s="8"/>
      <c r="H152" s="98"/>
      <c r="I152" s="27">
        <f>I153+I155</f>
        <v>21156000</v>
      </c>
    </row>
    <row r="153" spans="1:9" ht="40.5" customHeight="1">
      <c r="A153" s="195" t="s">
        <v>93</v>
      </c>
      <c r="B153" s="184" t="s">
        <v>64</v>
      </c>
      <c r="C153" s="91" t="s">
        <v>14</v>
      </c>
      <c r="D153" s="87" t="s">
        <v>16</v>
      </c>
      <c r="E153" s="13" t="s">
        <v>161</v>
      </c>
      <c r="F153" s="13" t="s">
        <v>18</v>
      </c>
      <c r="G153" s="99" t="s">
        <v>33</v>
      </c>
      <c r="H153" s="99"/>
      <c r="I153" s="25">
        <f>I154</f>
        <v>20444000</v>
      </c>
    </row>
    <row r="154" spans="1:9" ht="26.25" customHeight="1">
      <c r="A154" s="80" t="s">
        <v>166</v>
      </c>
      <c r="B154" s="184" t="s">
        <v>64</v>
      </c>
      <c r="C154" s="54" t="s">
        <v>14</v>
      </c>
      <c r="D154" s="8" t="s">
        <v>16</v>
      </c>
      <c r="E154" s="8" t="s">
        <v>161</v>
      </c>
      <c r="F154" s="8" t="s">
        <v>18</v>
      </c>
      <c r="G154" s="8" t="s">
        <v>33</v>
      </c>
      <c r="H154" s="98" t="s">
        <v>167</v>
      </c>
      <c r="I154" s="26">
        <v>20444000</v>
      </c>
    </row>
    <row r="155" spans="1:9" ht="16.5" customHeight="1">
      <c r="A155" s="23" t="s">
        <v>70</v>
      </c>
      <c r="B155" s="184" t="s">
        <v>64</v>
      </c>
      <c r="C155" s="56" t="s">
        <v>14</v>
      </c>
      <c r="D155" s="24" t="s">
        <v>16</v>
      </c>
      <c r="E155" s="24" t="s">
        <v>54</v>
      </c>
      <c r="F155" s="24" t="s">
        <v>33</v>
      </c>
      <c r="G155" s="24" t="s">
        <v>33</v>
      </c>
      <c r="H155" s="148"/>
      <c r="I155" s="25">
        <f>I156</f>
        <v>712000</v>
      </c>
    </row>
    <row r="156" spans="1:9" ht="105" customHeight="1">
      <c r="A156" s="155" t="s">
        <v>77</v>
      </c>
      <c r="B156" s="184" t="s">
        <v>64</v>
      </c>
      <c r="C156" s="55" t="s">
        <v>14</v>
      </c>
      <c r="D156" s="43" t="s">
        <v>16</v>
      </c>
      <c r="E156" s="43" t="s">
        <v>54</v>
      </c>
      <c r="F156" s="43" t="s">
        <v>168</v>
      </c>
      <c r="G156" s="43" t="s">
        <v>11</v>
      </c>
      <c r="H156" s="100"/>
      <c r="I156" s="44">
        <f>I157</f>
        <v>712000</v>
      </c>
    </row>
    <row r="157" spans="1:9" ht="24.75" customHeight="1">
      <c r="A157" s="16" t="s">
        <v>169</v>
      </c>
      <c r="B157" s="184" t="s">
        <v>64</v>
      </c>
      <c r="C157" s="54" t="s">
        <v>14</v>
      </c>
      <c r="D157" s="8" t="s">
        <v>16</v>
      </c>
      <c r="E157" s="8" t="s">
        <v>54</v>
      </c>
      <c r="F157" s="8" t="s">
        <v>168</v>
      </c>
      <c r="G157" s="8" t="s">
        <v>11</v>
      </c>
      <c r="H157" s="98" t="s">
        <v>184</v>
      </c>
      <c r="I157" s="31">
        <v>712000</v>
      </c>
    </row>
    <row r="158" spans="1:9" ht="19.5" customHeight="1">
      <c r="A158" s="39" t="s">
        <v>22</v>
      </c>
      <c r="B158" s="184" t="s">
        <v>64</v>
      </c>
      <c r="C158" s="53" t="s">
        <v>14</v>
      </c>
      <c r="D158" s="7" t="s">
        <v>18</v>
      </c>
      <c r="E158" s="8"/>
      <c r="F158" s="8"/>
      <c r="G158" s="8"/>
      <c r="H158" s="98"/>
      <c r="I158" s="27">
        <f>I159+I162+I165</f>
        <v>880000</v>
      </c>
    </row>
    <row r="159" spans="1:9" ht="16.5" customHeight="1">
      <c r="A159" s="23" t="s">
        <v>70</v>
      </c>
      <c r="B159" s="184" t="s">
        <v>64</v>
      </c>
      <c r="C159" s="56" t="s">
        <v>14</v>
      </c>
      <c r="D159" s="24" t="s">
        <v>18</v>
      </c>
      <c r="E159" s="24" t="s">
        <v>54</v>
      </c>
      <c r="F159" s="24" t="s">
        <v>33</v>
      </c>
      <c r="G159" s="24" t="s">
        <v>33</v>
      </c>
      <c r="H159" s="148"/>
      <c r="I159" s="25">
        <f>I160</f>
        <v>40000</v>
      </c>
    </row>
    <row r="160" spans="1:9" ht="12.75">
      <c r="A160" s="48" t="s">
        <v>87</v>
      </c>
      <c r="B160" s="184" t="s">
        <v>64</v>
      </c>
      <c r="C160" s="55" t="s">
        <v>14</v>
      </c>
      <c r="D160" s="43" t="s">
        <v>18</v>
      </c>
      <c r="E160" s="43" t="s">
        <v>54</v>
      </c>
      <c r="F160" s="43" t="s">
        <v>164</v>
      </c>
      <c r="G160" s="43" t="s">
        <v>16</v>
      </c>
      <c r="H160" s="100"/>
      <c r="I160" s="44">
        <f>I161</f>
        <v>40000</v>
      </c>
    </row>
    <row r="161" spans="1:9" ht="15.75" customHeight="1">
      <c r="A161" s="16" t="s">
        <v>103</v>
      </c>
      <c r="B161" s="184" t="s">
        <v>64</v>
      </c>
      <c r="C161" s="54" t="s">
        <v>14</v>
      </c>
      <c r="D161" s="8" t="s">
        <v>18</v>
      </c>
      <c r="E161" s="8" t="s">
        <v>54</v>
      </c>
      <c r="F161" s="8" t="s">
        <v>164</v>
      </c>
      <c r="G161" s="8" t="s">
        <v>16</v>
      </c>
      <c r="H161" s="98" t="s">
        <v>32</v>
      </c>
      <c r="I161" s="31">
        <v>40000</v>
      </c>
    </row>
    <row r="162" spans="1:9" ht="17.25" customHeight="1">
      <c r="A162" s="40" t="s">
        <v>150</v>
      </c>
      <c r="B162" s="184" t="s">
        <v>64</v>
      </c>
      <c r="C162" s="52" t="s">
        <v>14</v>
      </c>
      <c r="D162" s="13" t="s">
        <v>18</v>
      </c>
      <c r="E162" s="13" t="s">
        <v>151</v>
      </c>
      <c r="F162" s="13" t="s">
        <v>33</v>
      </c>
      <c r="G162" s="13" t="s">
        <v>33</v>
      </c>
      <c r="H162" s="99"/>
      <c r="I162" s="25">
        <f>I163</f>
        <v>0</v>
      </c>
    </row>
    <row r="163" spans="1:9" ht="27" customHeight="1">
      <c r="A163" s="48" t="s">
        <v>152</v>
      </c>
      <c r="B163" s="184" t="s">
        <v>64</v>
      </c>
      <c r="C163" s="55" t="s">
        <v>14</v>
      </c>
      <c r="D163" s="43" t="s">
        <v>18</v>
      </c>
      <c r="E163" s="43" t="s">
        <v>151</v>
      </c>
      <c r="F163" s="43" t="s">
        <v>16</v>
      </c>
      <c r="G163" s="43" t="s">
        <v>33</v>
      </c>
      <c r="H163" s="100"/>
      <c r="I163" s="44">
        <f>I164</f>
        <v>0</v>
      </c>
    </row>
    <row r="164" spans="1:9" ht="16.5" customHeight="1">
      <c r="A164" s="193" t="s">
        <v>103</v>
      </c>
      <c r="B164" s="184" t="s">
        <v>64</v>
      </c>
      <c r="C164" s="67" t="s">
        <v>14</v>
      </c>
      <c r="D164" s="8" t="s">
        <v>18</v>
      </c>
      <c r="E164" s="8" t="s">
        <v>151</v>
      </c>
      <c r="F164" s="8" t="s">
        <v>16</v>
      </c>
      <c r="G164" s="8" t="s">
        <v>33</v>
      </c>
      <c r="H164" s="98" t="s">
        <v>32</v>
      </c>
      <c r="I164" s="26"/>
    </row>
    <row r="165" spans="1:9" ht="16.5" customHeight="1">
      <c r="A165" s="82" t="s">
        <v>59</v>
      </c>
      <c r="B165" s="184" t="s">
        <v>64</v>
      </c>
      <c r="C165" s="63" t="s">
        <v>14</v>
      </c>
      <c r="D165" s="20" t="s">
        <v>18</v>
      </c>
      <c r="E165" s="20" t="s">
        <v>58</v>
      </c>
      <c r="F165" s="20" t="s">
        <v>33</v>
      </c>
      <c r="G165" s="20" t="s">
        <v>33</v>
      </c>
      <c r="H165" s="140"/>
      <c r="I165" s="25">
        <f>I166+I168</f>
        <v>840000</v>
      </c>
    </row>
    <row r="166" spans="1:9" ht="17.25" customHeight="1">
      <c r="A166" s="48" t="s">
        <v>81</v>
      </c>
      <c r="B166" s="184" t="s">
        <v>64</v>
      </c>
      <c r="C166" s="69" t="s">
        <v>14</v>
      </c>
      <c r="D166" s="50" t="s">
        <v>18</v>
      </c>
      <c r="E166" s="50" t="s">
        <v>58</v>
      </c>
      <c r="F166" s="51" t="s">
        <v>15</v>
      </c>
      <c r="G166" s="51" t="s">
        <v>33</v>
      </c>
      <c r="H166" s="149"/>
      <c r="I166" s="44">
        <f>I167</f>
        <v>640000</v>
      </c>
    </row>
    <row r="167" spans="1:9" ht="30.75" customHeight="1">
      <c r="A167" s="16" t="s">
        <v>169</v>
      </c>
      <c r="B167" s="184" t="s">
        <v>64</v>
      </c>
      <c r="C167" s="54" t="s">
        <v>14</v>
      </c>
      <c r="D167" s="8" t="s">
        <v>18</v>
      </c>
      <c r="E167" s="8" t="s">
        <v>58</v>
      </c>
      <c r="F167" s="8" t="s">
        <v>15</v>
      </c>
      <c r="G167" s="8" t="s">
        <v>33</v>
      </c>
      <c r="H167" s="98" t="s">
        <v>184</v>
      </c>
      <c r="I167" s="115">
        <v>640000</v>
      </c>
    </row>
    <row r="168" spans="1:9" ht="16.5" customHeight="1">
      <c r="A168" s="48" t="s">
        <v>192</v>
      </c>
      <c r="B168" s="184" t="s">
        <v>64</v>
      </c>
      <c r="C168" s="69" t="s">
        <v>14</v>
      </c>
      <c r="D168" s="50" t="s">
        <v>18</v>
      </c>
      <c r="E168" s="50" t="s">
        <v>58</v>
      </c>
      <c r="F168" s="51" t="s">
        <v>60</v>
      </c>
      <c r="G168" s="51" t="s">
        <v>33</v>
      </c>
      <c r="H168" s="149"/>
      <c r="I168" s="44">
        <f>I169</f>
        <v>200000</v>
      </c>
    </row>
    <row r="169" spans="1:9" ht="17.25" customHeight="1">
      <c r="A169" s="114" t="s">
        <v>80</v>
      </c>
      <c r="B169" s="184" t="s">
        <v>64</v>
      </c>
      <c r="C169" s="54" t="s">
        <v>14</v>
      </c>
      <c r="D169" s="8" t="s">
        <v>18</v>
      </c>
      <c r="E169" s="8" t="s">
        <v>58</v>
      </c>
      <c r="F169" s="8" t="s">
        <v>60</v>
      </c>
      <c r="G169" s="8" t="s">
        <v>33</v>
      </c>
      <c r="H169" s="98" t="s">
        <v>88</v>
      </c>
      <c r="I169" s="115">
        <v>200000</v>
      </c>
    </row>
    <row r="170" spans="1:9" ht="12.75">
      <c r="A170" s="39" t="s">
        <v>128</v>
      </c>
      <c r="B170" s="184" t="s">
        <v>64</v>
      </c>
      <c r="C170" s="53" t="s">
        <v>14</v>
      </c>
      <c r="D170" s="7" t="s">
        <v>19</v>
      </c>
      <c r="E170" s="12"/>
      <c r="F170" s="12"/>
      <c r="G170" s="12"/>
      <c r="H170" s="151"/>
      <c r="I170" s="27">
        <f>I171+I173+I175+I177+I180</f>
        <v>25366000</v>
      </c>
    </row>
    <row r="171" spans="1:9" ht="54.75" customHeight="1">
      <c r="A171" s="48" t="s">
        <v>185</v>
      </c>
      <c r="B171" s="184" t="s">
        <v>64</v>
      </c>
      <c r="C171" s="64" t="s">
        <v>14</v>
      </c>
      <c r="D171" s="46" t="s">
        <v>19</v>
      </c>
      <c r="E171" s="43" t="s">
        <v>161</v>
      </c>
      <c r="F171" s="43" t="s">
        <v>8</v>
      </c>
      <c r="G171" s="43" t="s">
        <v>33</v>
      </c>
      <c r="H171" s="145"/>
      <c r="I171" s="44">
        <f>I172</f>
        <v>16249000</v>
      </c>
    </row>
    <row r="172" spans="1:9" ht="16.5" customHeight="1">
      <c r="A172" s="16" t="s">
        <v>76</v>
      </c>
      <c r="B172" s="184" t="s">
        <v>64</v>
      </c>
      <c r="C172" s="65" t="s">
        <v>14</v>
      </c>
      <c r="D172" s="9" t="s">
        <v>19</v>
      </c>
      <c r="E172" s="8" t="s">
        <v>161</v>
      </c>
      <c r="F172" s="8" t="s">
        <v>8</v>
      </c>
      <c r="G172" s="8" t="s">
        <v>33</v>
      </c>
      <c r="H172" s="146" t="s">
        <v>32</v>
      </c>
      <c r="I172" s="26">
        <v>16249000</v>
      </c>
    </row>
    <row r="173" spans="1:9" ht="12.75" customHeight="1">
      <c r="A173" s="155" t="s">
        <v>129</v>
      </c>
      <c r="B173" s="184" t="s">
        <v>64</v>
      </c>
      <c r="C173" s="64" t="s">
        <v>14</v>
      </c>
      <c r="D173" s="46" t="s">
        <v>19</v>
      </c>
      <c r="E173" s="43" t="s">
        <v>161</v>
      </c>
      <c r="F173" s="43" t="s">
        <v>9</v>
      </c>
      <c r="G173" s="43" t="s">
        <v>33</v>
      </c>
      <c r="H173" s="145"/>
      <c r="I173" s="44">
        <f>I174</f>
        <v>688000</v>
      </c>
    </row>
    <row r="174" spans="1:9" ht="12.75">
      <c r="A174" s="114" t="s">
        <v>80</v>
      </c>
      <c r="B174" s="184" t="s">
        <v>64</v>
      </c>
      <c r="C174" s="65" t="s">
        <v>14</v>
      </c>
      <c r="D174" s="9" t="s">
        <v>19</v>
      </c>
      <c r="E174" s="8" t="s">
        <v>161</v>
      </c>
      <c r="F174" s="8" t="s">
        <v>9</v>
      </c>
      <c r="G174" s="8" t="s">
        <v>33</v>
      </c>
      <c r="H174" s="146" t="s">
        <v>88</v>
      </c>
      <c r="I174" s="26">
        <v>688000</v>
      </c>
    </row>
    <row r="175" spans="1:9" ht="42" customHeight="1">
      <c r="A175" s="48" t="s">
        <v>104</v>
      </c>
      <c r="B175" s="184" t="s">
        <v>64</v>
      </c>
      <c r="C175" s="64" t="s">
        <v>14</v>
      </c>
      <c r="D175" s="46" t="s">
        <v>19</v>
      </c>
      <c r="E175" s="43" t="s">
        <v>161</v>
      </c>
      <c r="F175" s="43" t="s">
        <v>10</v>
      </c>
      <c r="G175" s="43" t="s">
        <v>33</v>
      </c>
      <c r="H175" s="145"/>
      <c r="I175" s="44">
        <f>I176</f>
        <v>2362000</v>
      </c>
    </row>
    <row r="176" spans="1:9" ht="12.75">
      <c r="A176" s="16" t="s">
        <v>76</v>
      </c>
      <c r="B176" s="184" t="s">
        <v>64</v>
      </c>
      <c r="C176" s="65" t="s">
        <v>14</v>
      </c>
      <c r="D176" s="9" t="s">
        <v>19</v>
      </c>
      <c r="E176" s="8" t="s">
        <v>161</v>
      </c>
      <c r="F176" s="8" t="s">
        <v>10</v>
      </c>
      <c r="G176" s="8" t="s">
        <v>33</v>
      </c>
      <c r="H176" s="146" t="s">
        <v>32</v>
      </c>
      <c r="I176" s="26">
        <v>2362000</v>
      </c>
    </row>
    <row r="177" spans="1:9" ht="15" customHeight="1">
      <c r="A177" s="23" t="s">
        <v>70</v>
      </c>
      <c r="B177" s="184" t="s">
        <v>64</v>
      </c>
      <c r="C177" s="56" t="s">
        <v>14</v>
      </c>
      <c r="D177" s="24" t="s">
        <v>18</v>
      </c>
      <c r="E177" s="24" t="s">
        <v>54</v>
      </c>
      <c r="F177" s="24" t="s">
        <v>33</v>
      </c>
      <c r="G177" s="24" t="s">
        <v>33</v>
      </c>
      <c r="H177" s="148"/>
      <c r="I177" s="25">
        <f>I178</f>
        <v>6067000</v>
      </c>
    </row>
    <row r="178" spans="1:9" ht="41.25" customHeight="1">
      <c r="A178" s="81" t="s">
        <v>66</v>
      </c>
      <c r="B178" s="184" t="s">
        <v>64</v>
      </c>
      <c r="C178" s="49" t="s">
        <v>14</v>
      </c>
      <c r="D178" s="47" t="s">
        <v>18</v>
      </c>
      <c r="E178" s="200" t="s">
        <v>54</v>
      </c>
      <c r="F178" s="200" t="s">
        <v>186</v>
      </c>
      <c r="G178" s="200" t="s">
        <v>16</v>
      </c>
      <c r="H178" s="209"/>
      <c r="I178" s="202">
        <f>I179+I180</f>
        <v>6067000</v>
      </c>
    </row>
    <row r="179" spans="1:9" ht="15" customHeight="1">
      <c r="A179" s="74" t="s">
        <v>80</v>
      </c>
      <c r="B179" s="184" t="s">
        <v>64</v>
      </c>
      <c r="C179" s="70" t="s">
        <v>14</v>
      </c>
      <c r="D179" s="15" t="s">
        <v>18</v>
      </c>
      <c r="E179" s="204" t="s">
        <v>54</v>
      </c>
      <c r="F179" s="204" t="s">
        <v>186</v>
      </c>
      <c r="G179" s="204" t="s">
        <v>16</v>
      </c>
      <c r="H179" s="210" t="s">
        <v>32</v>
      </c>
      <c r="I179" s="206">
        <v>6067000</v>
      </c>
    </row>
    <row r="180" spans="1:9" ht="29.25" customHeight="1">
      <c r="A180" s="155" t="s">
        <v>170</v>
      </c>
      <c r="B180" s="184" t="s">
        <v>64</v>
      </c>
      <c r="C180" s="64" t="s">
        <v>14</v>
      </c>
      <c r="D180" s="46" t="s">
        <v>19</v>
      </c>
      <c r="E180" s="43" t="s">
        <v>160</v>
      </c>
      <c r="F180" s="43" t="s">
        <v>14</v>
      </c>
      <c r="G180" s="43" t="s">
        <v>33</v>
      </c>
      <c r="H180" s="145"/>
      <c r="I180" s="44">
        <f>I181</f>
        <v>0</v>
      </c>
    </row>
    <row r="181" spans="1:9" ht="18" customHeight="1">
      <c r="A181" s="16" t="s">
        <v>76</v>
      </c>
      <c r="B181" s="184" t="s">
        <v>64</v>
      </c>
      <c r="C181" s="65" t="s">
        <v>14</v>
      </c>
      <c r="D181" s="9" t="s">
        <v>19</v>
      </c>
      <c r="E181" s="8" t="s">
        <v>160</v>
      </c>
      <c r="F181" s="8" t="s">
        <v>14</v>
      </c>
      <c r="G181" s="8" t="s">
        <v>33</v>
      </c>
      <c r="H181" s="146" t="s">
        <v>32</v>
      </c>
      <c r="I181" s="26"/>
    </row>
    <row r="182" spans="1:9" ht="15.75" customHeight="1">
      <c r="A182" s="161" t="s">
        <v>130</v>
      </c>
      <c r="B182" s="185" t="s">
        <v>64</v>
      </c>
      <c r="C182" s="162" t="s">
        <v>60</v>
      </c>
      <c r="D182" s="123"/>
      <c r="E182" s="110"/>
      <c r="F182" s="110"/>
      <c r="G182" s="110"/>
      <c r="H182" s="163"/>
      <c r="I182" s="164">
        <f>I183</f>
        <v>396000</v>
      </c>
    </row>
    <row r="183" spans="1:9" ht="17.25" customHeight="1">
      <c r="A183" s="165" t="s">
        <v>139</v>
      </c>
      <c r="B183" s="184" t="s">
        <v>64</v>
      </c>
      <c r="C183" s="94" t="s">
        <v>60</v>
      </c>
      <c r="D183" s="10" t="s">
        <v>15</v>
      </c>
      <c r="E183" s="7"/>
      <c r="F183" s="7"/>
      <c r="G183" s="7"/>
      <c r="H183" s="143"/>
      <c r="I183" s="27">
        <f>I184</f>
        <v>396000</v>
      </c>
    </row>
    <row r="184" spans="1:9" ht="18.75" customHeight="1">
      <c r="A184" s="82" t="s">
        <v>59</v>
      </c>
      <c r="B184" s="184" t="s">
        <v>64</v>
      </c>
      <c r="C184" s="63" t="s">
        <v>60</v>
      </c>
      <c r="D184" s="20" t="s">
        <v>15</v>
      </c>
      <c r="E184" s="20" t="s">
        <v>58</v>
      </c>
      <c r="F184" s="20" t="s">
        <v>33</v>
      </c>
      <c r="G184" s="20" t="s">
        <v>33</v>
      </c>
      <c r="H184" s="140"/>
      <c r="I184" s="25">
        <f>I185</f>
        <v>396000</v>
      </c>
    </row>
    <row r="185" spans="1:9" ht="16.5" customHeight="1">
      <c r="A185" s="48" t="s">
        <v>131</v>
      </c>
      <c r="B185" s="184" t="s">
        <v>64</v>
      </c>
      <c r="C185" s="69" t="s">
        <v>60</v>
      </c>
      <c r="D185" s="50" t="s">
        <v>15</v>
      </c>
      <c r="E185" s="50" t="s">
        <v>58</v>
      </c>
      <c r="F185" s="51" t="s">
        <v>18</v>
      </c>
      <c r="G185" s="51" t="s">
        <v>33</v>
      </c>
      <c r="H185" s="149"/>
      <c r="I185" s="44">
        <f>I186</f>
        <v>396000</v>
      </c>
    </row>
    <row r="186" spans="1:9" ht="18" customHeight="1">
      <c r="A186" s="16" t="s">
        <v>5</v>
      </c>
      <c r="B186" s="184" t="s">
        <v>64</v>
      </c>
      <c r="C186" s="54" t="s">
        <v>60</v>
      </c>
      <c r="D186" s="8" t="s">
        <v>15</v>
      </c>
      <c r="E186" s="8" t="s">
        <v>58</v>
      </c>
      <c r="F186" s="8" t="s">
        <v>18</v>
      </c>
      <c r="G186" s="8" t="s">
        <v>33</v>
      </c>
      <c r="H186" s="98" t="s">
        <v>83</v>
      </c>
      <c r="I186" s="115">
        <v>396000</v>
      </c>
    </row>
    <row r="187" spans="1:9" ht="15.75" customHeight="1">
      <c r="A187" s="125" t="s">
        <v>132</v>
      </c>
      <c r="B187" s="185" t="s">
        <v>64</v>
      </c>
      <c r="C187" s="123" t="s">
        <v>13</v>
      </c>
      <c r="D187" s="123"/>
      <c r="E187" s="110"/>
      <c r="F187" s="110"/>
      <c r="G187" s="110"/>
      <c r="H187" s="163"/>
      <c r="I187" s="164">
        <f>I188</f>
        <v>600000</v>
      </c>
    </row>
    <row r="188" spans="1:9" ht="12.75">
      <c r="A188" s="165" t="s">
        <v>52</v>
      </c>
      <c r="B188" s="184" t="s">
        <v>64</v>
      </c>
      <c r="C188" s="94" t="s">
        <v>13</v>
      </c>
      <c r="D188" s="10" t="s">
        <v>16</v>
      </c>
      <c r="E188" s="7"/>
      <c r="F188" s="7"/>
      <c r="G188" s="7"/>
      <c r="H188" s="143"/>
      <c r="I188" s="27">
        <f>I189</f>
        <v>600000</v>
      </c>
    </row>
    <row r="189" spans="1:9" ht="25.5">
      <c r="A189" s="224" t="s">
        <v>133</v>
      </c>
      <c r="B189" s="184" t="s">
        <v>64</v>
      </c>
      <c r="C189" s="186" t="s">
        <v>13</v>
      </c>
      <c r="D189" s="20" t="s">
        <v>16</v>
      </c>
      <c r="E189" s="20" t="s">
        <v>30</v>
      </c>
      <c r="F189" s="20" t="s">
        <v>33</v>
      </c>
      <c r="G189" s="20" t="s">
        <v>33</v>
      </c>
      <c r="H189" s="140"/>
      <c r="I189" s="25">
        <f>I190</f>
        <v>600000</v>
      </c>
    </row>
    <row r="190" spans="1:9" ht="24.75" customHeight="1">
      <c r="A190" s="74" t="s">
        <v>173</v>
      </c>
      <c r="B190" s="184" t="s">
        <v>64</v>
      </c>
      <c r="C190" s="54" t="s">
        <v>13</v>
      </c>
      <c r="D190" s="8" t="s">
        <v>16</v>
      </c>
      <c r="E190" s="8" t="s">
        <v>30</v>
      </c>
      <c r="F190" s="8" t="s">
        <v>33</v>
      </c>
      <c r="G190" s="8" t="s">
        <v>33</v>
      </c>
      <c r="H190" s="98" t="s">
        <v>100</v>
      </c>
      <c r="I190" s="115">
        <v>600000</v>
      </c>
    </row>
    <row r="191" spans="1:9" ht="21" customHeight="1">
      <c r="A191" s="170" t="s">
        <v>122</v>
      </c>
      <c r="B191" s="185" t="s">
        <v>64</v>
      </c>
      <c r="C191" s="166" t="s">
        <v>105</v>
      </c>
      <c r="D191" s="167"/>
      <c r="E191" s="167"/>
      <c r="F191" s="167"/>
      <c r="G191" s="167"/>
      <c r="H191" s="168"/>
      <c r="I191" s="169">
        <f>I192</f>
        <v>2400000</v>
      </c>
    </row>
    <row r="192" spans="1:9" ht="15" customHeight="1">
      <c r="A192" s="171" t="s">
        <v>134</v>
      </c>
      <c r="B192" s="184" t="s">
        <v>64</v>
      </c>
      <c r="C192" s="53" t="s">
        <v>105</v>
      </c>
      <c r="D192" s="21" t="s">
        <v>8</v>
      </c>
      <c r="E192" s="21"/>
      <c r="F192" s="21"/>
      <c r="G192" s="21"/>
      <c r="H192" s="127"/>
      <c r="I192" s="172">
        <f>I193</f>
        <v>2400000</v>
      </c>
    </row>
    <row r="193" spans="1:9" ht="18.75" customHeight="1">
      <c r="A193" s="159" t="s">
        <v>141</v>
      </c>
      <c r="B193" s="184" t="s">
        <v>64</v>
      </c>
      <c r="C193" s="55" t="s">
        <v>105</v>
      </c>
      <c r="D193" s="43" t="s">
        <v>8</v>
      </c>
      <c r="E193" s="43" t="s">
        <v>123</v>
      </c>
      <c r="F193" s="43" t="s">
        <v>18</v>
      </c>
      <c r="G193" s="43" t="s">
        <v>33</v>
      </c>
      <c r="H193" s="100"/>
      <c r="I193" s="173">
        <f>I194</f>
        <v>2400000</v>
      </c>
    </row>
    <row r="194" spans="1:9" ht="17.25" customHeight="1">
      <c r="A194" s="150" t="s">
        <v>91</v>
      </c>
      <c r="B194" s="184" t="s">
        <v>64</v>
      </c>
      <c r="C194" s="54" t="s">
        <v>105</v>
      </c>
      <c r="D194" s="8" t="s">
        <v>8</v>
      </c>
      <c r="E194" s="8" t="s">
        <v>123</v>
      </c>
      <c r="F194" s="8" t="s">
        <v>18</v>
      </c>
      <c r="G194" s="8" t="s">
        <v>33</v>
      </c>
      <c r="H194" s="98" t="s">
        <v>92</v>
      </c>
      <c r="I194" s="115">
        <v>2400000</v>
      </c>
    </row>
    <row r="195" spans="1:9" ht="32.25" customHeight="1">
      <c r="A195" s="125" t="s">
        <v>135</v>
      </c>
      <c r="B195" s="185" t="s">
        <v>64</v>
      </c>
      <c r="C195" s="109" t="s">
        <v>67</v>
      </c>
      <c r="D195" s="110"/>
      <c r="E195" s="110"/>
      <c r="F195" s="110"/>
      <c r="G195" s="110"/>
      <c r="H195" s="141"/>
      <c r="I195" s="164">
        <f>I196</f>
        <v>9615000</v>
      </c>
    </row>
    <row r="196" spans="1:9" ht="29.25" customHeight="1">
      <c r="A196" s="84" t="s">
        <v>136</v>
      </c>
      <c r="B196" s="184" t="s">
        <v>64</v>
      </c>
      <c r="C196" s="108" t="s">
        <v>67</v>
      </c>
      <c r="D196" s="112" t="s">
        <v>8</v>
      </c>
      <c r="E196" s="90"/>
      <c r="F196" s="34"/>
      <c r="G196" s="34"/>
      <c r="H196" s="152"/>
      <c r="I196" s="27">
        <f>I197</f>
        <v>9615000</v>
      </c>
    </row>
    <row r="197" spans="1:9" ht="12.75">
      <c r="A197" s="83" t="s">
        <v>84</v>
      </c>
      <c r="B197" s="184" t="s">
        <v>64</v>
      </c>
      <c r="C197" s="111" t="s">
        <v>67</v>
      </c>
      <c r="D197" s="101" t="s">
        <v>8</v>
      </c>
      <c r="E197" s="102" t="s">
        <v>85</v>
      </c>
      <c r="F197" s="101" t="s">
        <v>33</v>
      </c>
      <c r="G197" s="96" t="s">
        <v>33</v>
      </c>
      <c r="H197" s="130"/>
      <c r="I197" s="25">
        <f>I198+I200</f>
        <v>9615000</v>
      </c>
    </row>
    <row r="198" spans="1:9" ht="12.75">
      <c r="A198" s="107" t="s">
        <v>96</v>
      </c>
      <c r="B198" s="184" t="s">
        <v>64</v>
      </c>
      <c r="C198" s="103" t="s">
        <v>67</v>
      </c>
      <c r="D198" s="106" t="s">
        <v>8</v>
      </c>
      <c r="E198" s="104" t="s">
        <v>85</v>
      </c>
      <c r="F198" s="106" t="s">
        <v>8</v>
      </c>
      <c r="G198" s="95" t="s">
        <v>69</v>
      </c>
      <c r="H198" s="128"/>
      <c r="I198" s="44">
        <f>I199</f>
        <v>4000000</v>
      </c>
    </row>
    <row r="199" spans="1:9" ht="12.75">
      <c r="A199" s="126" t="s">
        <v>94</v>
      </c>
      <c r="B199" s="184" t="s">
        <v>64</v>
      </c>
      <c r="C199" s="6" t="s">
        <v>67</v>
      </c>
      <c r="D199" s="32" t="s">
        <v>8</v>
      </c>
      <c r="E199" s="42" t="s">
        <v>85</v>
      </c>
      <c r="F199" s="33" t="s">
        <v>8</v>
      </c>
      <c r="G199" s="33" t="s">
        <v>69</v>
      </c>
      <c r="H199" s="129" t="s">
        <v>89</v>
      </c>
      <c r="I199" s="35">
        <v>4000000</v>
      </c>
    </row>
    <row r="200" spans="1:9" ht="25.5">
      <c r="A200" s="105" t="s">
        <v>95</v>
      </c>
      <c r="B200" s="184" t="s">
        <v>64</v>
      </c>
      <c r="C200" s="103" t="s">
        <v>67</v>
      </c>
      <c r="D200" s="106" t="s">
        <v>8</v>
      </c>
      <c r="E200" s="104" t="s">
        <v>85</v>
      </c>
      <c r="F200" s="106" t="s">
        <v>8</v>
      </c>
      <c r="G200" s="95" t="s">
        <v>106</v>
      </c>
      <c r="H200" s="128"/>
      <c r="I200" s="44">
        <f>I201</f>
        <v>5615000</v>
      </c>
    </row>
    <row r="201" spans="1:9" ht="13.5" thickBot="1">
      <c r="A201" s="85" t="s">
        <v>94</v>
      </c>
      <c r="B201" s="184" t="s">
        <v>64</v>
      </c>
      <c r="C201" s="97" t="s">
        <v>67</v>
      </c>
      <c r="D201" s="32" t="s">
        <v>8</v>
      </c>
      <c r="E201" s="129" t="s">
        <v>85</v>
      </c>
      <c r="F201" s="33" t="s">
        <v>8</v>
      </c>
      <c r="G201" s="33" t="s">
        <v>106</v>
      </c>
      <c r="H201" s="129" t="s">
        <v>89</v>
      </c>
      <c r="I201" s="35">
        <v>5615000</v>
      </c>
    </row>
    <row r="202" spans="1:9" ht="16.5" thickBot="1">
      <c r="A202" s="86" t="s">
        <v>26</v>
      </c>
      <c r="B202" s="185" t="s">
        <v>64</v>
      </c>
      <c r="C202" s="71"/>
      <c r="D202" s="18"/>
      <c r="E202" s="19"/>
      <c r="F202" s="19"/>
      <c r="G202" s="19"/>
      <c r="H202" s="131"/>
      <c r="I202" s="153">
        <f>I14+I56+I61+I68+I73+I126+I147+I182+I187+I191+I195</f>
        <v>357258100</v>
      </c>
    </row>
  </sheetData>
  <sheetProtection/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5" r:id="rId1"/>
  <rowBreaks count="2" manualBreakCount="2">
    <brk id="55" max="8" man="1"/>
    <brk id="1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">
      <selection activeCell="H211" sqref="H211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</cols>
  <sheetData>
    <row r="1" ht="12.75">
      <c r="D1" s="5" t="s">
        <v>62</v>
      </c>
    </row>
    <row r="2" ht="12.75">
      <c r="D2" s="5" t="s">
        <v>111</v>
      </c>
    </row>
    <row r="3" ht="12.75">
      <c r="D3" s="5" t="s">
        <v>110</v>
      </c>
    </row>
    <row r="4" ht="12.75">
      <c r="H4" s="5"/>
    </row>
    <row r="5" spans="1:8" ht="54" customHeight="1">
      <c r="A5" s="249" t="s">
        <v>175</v>
      </c>
      <c r="B5" s="249"/>
      <c r="C5" s="249"/>
      <c r="D5" s="249"/>
      <c r="E5" s="249"/>
      <c r="F5" s="249"/>
      <c r="G5" s="249"/>
      <c r="H5" s="154"/>
    </row>
    <row r="6" spans="1:8" ht="13.5" thickBot="1">
      <c r="A6" s="1"/>
      <c r="B6" s="2"/>
      <c r="C6" s="2"/>
      <c r="D6" s="4"/>
      <c r="E6" s="4"/>
      <c r="F6" s="4"/>
      <c r="G6" s="4"/>
      <c r="H6" s="3" t="s">
        <v>112</v>
      </c>
    </row>
    <row r="7" spans="1:8" ht="12.75" customHeight="1">
      <c r="A7" s="226" t="s">
        <v>6</v>
      </c>
      <c r="B7" s="230" t="s">
        <v>7</v>
      </c>
      <c r="C7" s="232" t="s">
        <v>17</v>
      </c>
      <c r="D7" s="234" t="s">
        <v>27</v>
      </c>
      <c r="E7" s="235"/>
      <c r="F7" s="236"/>
      <c r="G7" s="243" t="s">
        <v>28</v>
      </c>
      <c r="H7" s="245" t="s">
        <v>34</v>
      </c>
    </row>
    <row r="8" spans="1:8" ht="12.75">
      <c r="A8" s="227"/>
      <c r="B8" s="231"/>
      <c r="C8" s="233"/>
      <c r="D8" s="237"/>
      <c r="E8" s="252"/>
      <c r="F8" s="239"/>
      <c r="G8" s="244"/>
      <c r="H8" s="246"/>
    </row>
    <row r="9" spans="1:8" ht="12.75">
      <c r="A9" s="227"/>
      <c r="B9" s="231"/>
      <c r="C9" s="233"/>
      <c r="D9" s="237"/>
      <c r="E9" s="252"/>
      <c r="F9" s="239"/>
      <c r="G9" s="244"/>
      <c r="H9" s="246"/>
    </row>
    <row r="10" spans="1:8" ht="12.75">
      <c r="A10" s="227"/>
      <c r="B10" s="231"/>
      <c r="C10" s="233"/>
      <c r="D10" s="237"/>
      <c r="E10" s="252"/>
      <c r="F10" s="239"/>
      <c r="G10" s="244"/>
      <c r="H10" s="246"/>
    </row>
    <row r="11" spans="1:8" ht="12.75">
      <c r="A11" s="227"/>
      <c r="B11" s="231"/>
      <c r="C11" s="233"/>
      <c r="D11" s="237"/>
      <c r="E11" s="252"/>
      <c r="F11" s="239"/>
      <c r="G11" s="244"/>
      <c r="H11" s="246"/>
    </row>
    <row r="12" spans="1:8" ht="13.5" thickBot="1">
      <c r="A12" s="254"/>
      <c r="B12" s="250"/>
      <c r="C12" s="251"/>
      <c r="D12" s="237"/>
      <c r="E12" s="238"/>
      <c r="F12" s="239"/>
      <c r="G12" s="253"/>
      <c r="H12" s="248"/>
    </row>
    <row r="13" spans="1:8" ht="15.75">
      <c r="A13" s="188" t="s">
        <v>23</v>
      </c>
      <c r="B13" s="187" t="s">
        <v>8</v>
      </c>
      <c r="C13" s="187"/>
      <c r="D13" s="187"/>
      <c r="E13" s="187"/>
      <c r="F13" s="187"/>
      <c r="G13" s="187"/>
      <c r="H13" s="28">
        <f>H14+H18+H42+H46</f>
        <v>24895000</v>
      </c>
    </row>
    <row r="14" spans="1:8" ht="37.5" customHeight="1">
      <c r="A14" s="72" t="s">
        <v>68</v>
      </c>
      <c r="B14" s="53" t="s">
        <v>8</v>
      </c>
      <c r="C14" s="7" t="s">
        <v>18</v>
      </c>
      <c r="D14" s="7"/>
      <c r="E14" s="7"/>
      <c r="F14" s="7"/>
      <c r="G14" s="133"/>
      <c r="H14" s="27">
        <f>H15</f>
        <v>369000</v>
      </c>
    </row>
    <row r="15" spans="1:8" ht="35.25" customHeight="1">
      <c r="A15" s="73" t="s">
        <v>78</v>
      </c>
      <c r="B15" s="52" t="s">
        <v>8</v>
      </c>
      <c r="C15" s="13" t="s">
        <v>18</v>
      </c>
      <c r="D15" s="13" t="s">
        <v>79</v>
      </c>
      <c r="E15" s="13" t="s">
        <v>33</v>
      </c>
      <c r="F15" s="13" t="s">
        <v>33</v>
      </c>
      <c r="G15" s="99"/>
      <c r="H15" s="25">
        <f>H16</f>
        <v>369000</v>
      </c>
    </row>
    <row r="16" spans="1:8" ht="14.25" customHeight="1">
      <c r="A16" s="48" t="s">
        <v>3</v>
      </c>
      <c r="B16" s="55" t="s">
        <v>8</v>
      </c>
      <c r="C16" s="43" t="s">
        <v>18</v>
      </c>
      <c r="D16" s="43" t="s">
        <v>79</v>
      </c>
      <c r="E16" s="43" t="s">
        <v>19</v>
      </c>
      <c r="F16" s="43" t="s">
        <v>33</v>
      </c>
      <c r="G16" s="100"/>
      <c r="H16" s="44">
        <f>SUM(H17:H17)</f>
        <v>369000</v>
      </c>
    </row>
    <row r="17" spans="1:8" ht="19.5" customHeight="1">
      <c r="A17" s="74" t="s">
        <v>80</v>
      </c>
      <c r="B17" s="54" t="s">
        <v>8</v>
      </c>
      <c r="C17" s="8" t="s">
        <v>18</v>
      </c>
      <c r="D17" s="8" t="s">
        <v>79</v>
      </c>
      <c r="E17" s="8" t="s">
        <v>19</v>
      </c>
      <c r="F17" s="8" t="s">
        <v>33</v>
      </c>
      <c r="G17" s="98" t="s">
        <v>88</v>
      </c>
      <c r="H17" s="26">
        <v>369000</v>
      </c>
    </row>
    <row r="18" spans="1:8" ht="28.5" customHeight="1">
      <c r="A18" s="39" t="s">
        <v>53</v>
      </c>
      <c r="B18" s="53" t="s">
        <v>8</v>
      </c>
      <c r="C18" s="7" t="s">
        <v>19</v>
      </c>
      <c r="D18" s="7"/>
      <c r="E18" s="7"/>
      <c r="F18" s="7"/>
      <c r="G18" s="133"/>
      <c r="H18" s="27">
        <f>H19+H28+H30+H32+H33+H36+H38+H40</f>
        <v>16784000</v>
      </c>
    </row>
    <row r="19" spans="1:8" ht="35.25" customHeight="1">
      <c r="A19" s="75" t="s">
        <v>78</v>
      </c>
      <c r="B19" s="52" t="s">
        <v>8</v>
      </c>
      <c r="C19" s="13" t="s">
        <v>19</v>
      </c>
      <c r="D19" s="13" t="s">
        <v>79</v>
      </c>
      <c r="E19" s="13" t="s">
        <v>33</v>
      </c>
      <c r="F19" s="13" t="s">
        <v>33</v>
      </c>
      <c r="G19" s="99"/>
      <c r="H19" s="25">
        <f>H20+H25</f>
        <v>15829000</v>
      </c>
    </row>
    <row r="20" spans="1:8" ht="13.5" customHeight="1">
      <c r="A20" s="48" t="s">
        <v>3</v>
      </c>
      <c r="B20" s="55" t="s">
        <v>8</v>
      </c>
      <c r="C20" s="43" t="s">
        <v>19</v>
      </c>
      <c r="D20" s="43" t="s">
        <v>79</v>
      </c>
      <c r="E20" s="43" t="s">
        <v>19</v>
      </c>
      <c r="F20" s="43" t="s">
        <v>33</v>
      </c>
      <c r="G20" s="100"/>
      <c r="H20" s="44">
        <f>SUM(H21:H24)</f>
        <v>15649000</v>
      </c>
    </row>
    <row r="21" spans="1:8" ht="14.25" customHeight="1">
      <c r="A21" s="114" t="s">
        <v>80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33</v>
      </c>
      <c r="G21" s="98" t="s">
        <v>88</v>
      </c>
      <c r="H21" s="26">
        <v>15299000</v>
      </c>
    </row>
    <row r="22" spans="1:8" ht="124.5" customHeight="1">
      <c r="A22" s="190" t="s">
        <v>188</v>
      </c>
      <c r="B22" s="54" t="s">
        <v>8</v>
      </c>
      <c r="C22" s="8" t="s">
        <v>19</v>
      </c>
      <c r="D22" s="8" t="s">
        <v>79</v>
      </c>
      <c r="E22" s="8" t="s">
        <v>19</v>
      </c>
      <c r="F22" s="8" t="s">
        <v>8</v>
      </c>
      <c r="G22" s="98" t="s">
        <v>88</v>
      </c>
      <c r="H22" s="26">
        <v>40000</v>
      </c>
    </row>
    <row r="23" spans="1:8" ht="33" customHeight="1">
      <c r="A23" s="74" t="s">
        <v>118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16</v>
      </c>
      <c r="G23" s="98" t="s">
        <v>88</v>
      </c>
      <c r="H23" s="26">
        <v>290000</v>
      </c>
    </row>
    <row r="24" spans="1:8" ht="47.25" customHeight="1">
      <c r="A24" s="114" t="s">
        <v>189</v>
      </c>
      <c r="B24" s="54" t="s">
        <v>8</v>
      </c>
      <c r="C24" s="8" t="s">
        <v>19</v>
      </c>
      <c r="D24" s="8" t="s">
        <v>79</v>
      </c>
      <c r="E24" s="8" t="s">
        <v>19</v>
      </c>
      <c r="F24" s="8" t="s">
        <v>18</v>
      </c>
      <c r="G24" s="98" t="s">
        <v>88</v>
      </c>
      <c r="H24" s="26">
        <v>20000</v>
      </c>
    </row>
    <row r="25" spans="1:8" ht="29.25" customHeight="1">
      <c r="A25" s="48" t="s">
        <v>65</v>
      </c>
      <c r="B25" s="55" t="s">
        <v>8</v>
      </c>
      <c r="C25" s="43" t="s">
        <v>19</v>
      </c>
      <c r="D25" s="43" t="s">
        <v>79</v>
      </c>
      <c r="E25" s="43" t="s">
        <v>11</v>
      </c>
      <c r="F25" s="43" t="s">
        <v>33</v>
      </c>
      <c r="G25" s="100"/>
      <c r="H25" s="44">
        <f>H26</f>
        <v>180000</v>
      </c>
    </row>
    <row r="26" spans="1:8" ht="19.5" customHeight="1">
      <c r="A26" s="114" t="s">
        <v>80</v>
      </c>
      <c r="B26" s="93" t="s">
        <v>8</v>
      </c>
      <c r="C26" s="8" t="s">
        <v>19</v>
      </c>
      <c r="D26" s="8" t="s">
        <v>79</v>
      </c>
      <c r="E26" s="8" t="s">
        <v>11</v>
      </c>
      <c r="F26" s="8" t="s">
        <v>33</v>
      </c>
      <c r="G26" s="98" t="s">
        <v>88</v>
      </c>
      <c r="H26" s="26">
        <v>180000</v>
      </c>
    </row>
    <row r="27" spans="1:8" ht="29.25" customHeight="1">
      <c r="A27" s="113" t="s">
        <v>116</v>
      </c>
      <c r="B27" s="55" t="s">
        <v>8</v>
      </c>
      <c r="C27" s="43" t="s">
        <v>19</v>
      </c>
      <c r="D27" s="43" t="s">
        <v>161</v>
      </c>
      <c r="E27" s="43" t="s">
        <v>19</v>
      </c>
      <c r="F27" s="43" t="s">
        <v>33</v>
      </c>
      <c r="G27" s="100"/>
      <c r="H27" s="44">
        <f>H28</f>
        <v>346000</v>
      </c>
    </row>
    <row r="28" spans="1:8" ht="19.5" customHeight="1">
      <c r="A28" s="77" t="s">
        <v>80</v>
      </c>
      <c r="B28" s="54" t="s">
        <v>8</v>
      </c>
      <c r="C28" s="8" t="s">
        <v>19</v>
      </c>
      <c r="D28" s="8" t="s">
        <v>161</v>
      </c>
      <c r="E28" s="8" t="s">
        <v>19</v>
      </c>
      <c r="F28" s="8" t="s">
        <v>33</v>
      </c>
      <c r="G28" s="98" t="s">
        <v>88</v>
      </c>
      <c r="H28" s="26">
        <v>346000</v>
      </c>
    </row>
    <row r="29" spans="1:8" ht="28.5" customHeight="1">
      <c r="A29" s="78" t="s">
        <v>86</v>
      </c>
      <c r="B29" s="55" t="s">
        <v>8</v>
      </c>
      <c r="C29" s="43" t="s">
        <v>19</v>
      </c>
      <c r="D29" s="43" t="s">
        <v>161</v>
      </c>
      <c r="E29" s="43" t="s">
        <v>15</v>
      </c>
      <c r="F29" s="43" t="s">
        <v>33</v>
      </c>
      <c r="G29" s="100"/>
      <c r="H29" s="44">
        <f>H30</f>
        <v>65000</v>
      </c>
    </row>
    <row r="30" spans="1:8" ht="19.5" customHeight="1">
      <c r="A30" s="77" t="s">
        <v>80</v>
      </c>
      <c r="B30" s="54" t="s">
        <v>8</v>
      </c>
      <c r="C30" s="8" t="s">
        <v>19</v>
      </c>
      <c r="D30" s="8" t="s">
        <v>161</v>
      </c>
      <c r="E30" s="8" t="s">
        <v>15</v>
      </c>
      <c r="F30" s="8" t="s">
        <v>33</v>
      </c>
      <c r="G30" s="98" t="s">
        <v>88</v>
      </c>
      <c r="H30" s="26">
        <v>65000</v>
      </c>
    </row>
    <row r="31" spans="1:8" ht="29.25" customHeight="1">
      <c r="A31" s="76" t="s">
        <v>117</v>
      </c>
      <c r="B31" s="55" t="s">
        <v>8</v>
      </c>
      <c r="C31" s="43" t="s">
        <v>19</v>
      </c>
      <c r="D31" s="43" t="s">
        <v>161</v>
      </c>
      <c r="E31" s="43" t="s">
        <v>12</v>
      </c>
      <c r="F31" s="43" t="s">
        <v>33</v>
      </c>
      <c r="G31" s="100"/>
      <c r="H31" s="44">
        <f>H32</f>
        <v>89000</v>
      </c>
    </row>
    <row r="32" spans="1:8" ht="19.5" customHeight="1">
      <c r="A32" s="77" t="s">
        <v>80</v>
      </c>
      <c r="B32" s="54" t="s">
        <v>8</v>
      </c>
      <c r="C32" s="8" t="s">
        <v>19</v>
      </c>
      <c r="D32" s="8" t="s">
        <v>161</v>
      </c>
      <c r="E32" s="8" t="s">
        <v>12</v>
      </c>
      <c r="F32" s="8" t="s">
        <v>33</v>
      </c>
      <c r="G32" s="98" t="s">
        <v>88</v>
      </c>
      <c r="H32" s="26">
        <v>89000</v>
      </c>
    </row>
    <row r="33" spans="1:8" ht="42" customHeight="1">
      <c r="A33" s="217" t="s">
        <v>187</v>
      </c>
      <c r="B33" s="218" t="s">
        <v>8</v>
      </c>
      <c r="C33" s="211" t="s">
        <v>19</v>
      </c>
      <c r="D33" s="211" t="s">
        <v>161</v>
      </c>
      <c r="E33" s="211" t="s">
        <v>14</v>
      </c>
      <c r="F33" s="211" t="s">
        <v>33</v>
      </c>
      <c r="G33" s="211"/>
      <c r="H33" s="212">
        <f>H35+H34</f>
        <v>367000</v>
      </c>
    </row>
    <row r="34" spans="1:8" ht="20.25" customHeight="1">
      <c r="A34" s="182" t="s">
        <v>107</v>
      </c>
      <c r="B34" s="54" t="s">
        <v>8</v>
      </c>
      <c r="C34" s="8" t="s">
        <v>19</v>
      </c>
      <c r="D34" s="8" t="s">
        <v>161</v>
      </c>
      <c r="E34" s="8" t="s">
        <v>14</v>
      </c>
      <c r="F34" s="8" t="s">
        <v>33</v>
      </c>
      <c r="G34" s="98" t="s">
        <v>109</v>
      </c>
      <c r="H34" s="26">
        <v>25000</v>
      </c>
    </row>
    <row r="35" spans="1:8" ht="19.5" customHeight="1">
      <c r="A35" s="77" t="s">
        <v>80</v>
      </c>
      <c r="B35" s="54" t="s">
        <v>8</v>
      </c>
      <c r="C35" s="8" t="s">
        <v>19</v>
      </c>
      <c r="D35" s="8" t="s">
        <v>161</v>
      </c>
      <c r="E35" s="8" t="s">
        <v>14</v>
      </c>
      <c r="F35" s="8" t="s">
        <v>33</v>
      </c>
      <c r="G35" s="98" t="s">
        <v>88</v>
      </c>
      <c r="H35" s="26">
        <v>342000</v>
      </c>
    </row>
    <row r="36" spans="1:8" ht="27" customHeight="1">
      <c r="A36" s="191" t="s">
        <v>142</v>
      </c>
      <c r="B36" s="213" t="s">
        <v>8</v>
      </c>
      <c r="C36" s="214" t="s">
        <v>19</v>
      </c>
      <c r="D36" s="214" t="s">
        <v>143</v>
      </c>
      <c r="E36" s="214" t="s">
        <v>33</v>
      </c>
      <c r="F36" s="214" t="s">
        <v>33</v>
      </c>
      <c r="G36" s="215"/>
      <c r="H36" s="216">
        <f>H37</f>
        <v>11000</v>
      </c>
    </row>
    <row r="37" spans="1:8" ht="44.25" customHeight="1">
      <c r="A37" s="114" t="s">
        <v>113</v>
      </c>
      <c r="B37" s="93" t="s">
        <v>8</v>
      </c>
      <c r="C37" s="8" t="s">
        <v>19</v>
      </c>
      <c r="D37" s="8" t="s">
        <v>143</v>
      </c>
      <c r="E37" s="8" t="s">
        <v>9</v>
      </c>
      <c r="F37" s="8" t="s">
        <v>16</v>
      </c>
      <c r="G37" s="98" t="s">
        <v>88</v>
      </c>
      <c r="H37" s="26">
        <v>11000</v>
      </c>
    </row>
    <row r="38" spans="1:8" ht="19.5" customHeight="1">
      <c r="A38" s="192" t="s">
        <v>144</v>
      </c>
      <c r="B38" s="92" t="s">
        <v>8</v>
      </c>
      <c r="C38" s="43" t="s">
        <v>19</v>
      </c>
      <c r="D38" s="43" t="s">
        <v>145</v>
      </c>
      <c r="E38" s="43" t="s">
        <v>33</v>
      </c>
      <c r="F38" s="43" t="s">
        <v>33</v>
      </c>
      <c r="G38" s="100"/>
      <c r="H38" s="44">
        <f>H39</f>
        <v>66000</v>
      </c>
    </row>
    <row r="39" spans="1:8" ht="41.25" customHeight="1">
      <c r="A39" s="114" t="s">
        <v>146</v>
      </c>
      <c r="B39" s="93" t="s">
        <v>8</v>
      </c>
      <c r="C39" s="8" t="s">
        <v>19</v>
      </c>
      <c r="D39" s="8" t="s">
        <v>145</v>
      </c>
      <c r="E39" s="8" t="s">
        <v>9</v>
      </c>
      <c r="F39" s="8" t="s">
        <v>8</v>
      </c>
      <c r="G39" s="98" t="s">
        <v>88</v>
      </c>
      <c r="H39" s="26">
        <v>66000</v>
      </c>
    </row>
    <row r="40" spans="1:8" ht="17.25" customHeight="1">
      <c r="A40" s="192" t="s">
        <v>147</v>
      </c>
      <c r="B40" s="92" t="s">
        <v>8</v>
      </c>
      <c r="C40" s="43" t="s">
        <v>19</v>
      </c>
      <c r="D40" s="43" t="s">
        <v>148</v>
      </c>
      <c r="E40" s="43" t="s">
        <v>33</v>
      </c>
      <c r="F40" s="43" t="s">
        <v>33</v>
      </c>
      <c r="G40" s="100"/>
      <c r="H40" s="44">
        <f>H41</f>
        <v>11000</v>
      </c>
    </row>
    <row r="41" spans="1:8" ht="42" customHeight="1">
      <c r="A41" s="114" t="s">
        <v>114</v>
      </c>
      <c r="B41" s="93" t="s">
        <v>8</v>
      </c>
      <c r="C41" s="8" t="s">
        <v>19</v>
      </c>
      <c r="D41" s="8" t="s">
        <v>148</v>
      </c>
      <c r="E41" s="8" t="s">
        <v>9</v>
      </c>
      <c r="F41" s="8" t="s">
        <v>18</v>
      </c>
      <c r="G41" s="98" t="s">
        <v>88</v>
      </c>
      <c r="H41" s="26">
        <v>11000</v>
      </c>
    </row>
    <row r="42" spans="1:8" ht="19.5" customHeight="1">
      <c r="A42" s="135" t="s">
        <v>97</v>
      </c>
      <c r="B42" s="53" t="s">
        <v>8</v>
      </c>
      <c r="C42" s="7" t="s">
        <v>60</v>
      </c>
      <c r="D42" s="7"/>
      <c r="E42" s="7"/>
      <c r="F42" s="7"/>
      <c r="G42" s="133"/>
      <c r="H42" s="27">
        <f>H43</f>
        <v>1000000</v>
      </c>
    </row>
    <row r="43" spans="1:8" ht="20.25" customHeight="1">
      <c r="A43" s="136" t="s">
        <v>97</v>
      </c>
      <c r="B43" s="116" t="s">
        <v>8</v>
      </c>
      <c r="C43" s="117" t="s">
        <v>60</v>
      </c>
      <c r="D43" s="117" t="s">
        <v>98</v>
      </c>
      <c r="E43" s="117" t="s">
        <v>33</v>
      </c>
      <c r="F43" s="117" t="s">
        <v>33</v>
      </c>
      <c r="G43" s="137"/>
      <c r="H43" s="25">
        <f>H44</f>
        <v>1000000</v>
      </c>
    </row>
    <row r="44" spans="1:8" ht="18.75" customHeight="1">
      <c r="A44" s="134" t="s">
        <v>99</v>
      </c>
      <c r="B44" s="55" t="s">
        <v>8</v>
      </c>
      <c r="C44" s="43" t="s">
        <v>60</v>
      </c>
      <c r="D44" s="43" t="s">
        <v>98</v>
      </c>
      <c r="E44" s="43" t="s">
        <v>15</v>
      </c>
      <c r="F44" s="43" t="s">
        <v>33</v>
      </c>
      <c r="G44" s="100"/>
      <c r="H44" s="44">
        <f>H45</f>
        <v>1000000</v>
      </c>
    </row>
    <row r="45" spans="1:8" ht="15" customHeight="1">
      <c r="A45" s="138" t="s">
        <v>91</v>
      </c>
      <c r="B45" s="118" t="s">
        <v>8</v>
      </c>
      <c r="C45" s="119" t="s">
        <v>60</v>
      </c>
      <c r="D45" s="119" t="s">
        <v>98</v>
      </c>
      <c r="E45" s="119" t="s">
        <v>15</v>
      </c>
      <c r="F45" s="119" t="s">
        <v>33</v>
      </c>
      <c r="G45" s="139" t="s">
        <v>92</v>
      </c>
      <c r="H45" s="26">
        <v>1000000</v>
      </c>
    </row>
    <row r="46" spans="1:8" ht="18.75" customHeight="1">
      <c r="A46" s="39" t="s">
        <v>24</v>
      </c>
      <c r="B46" s="53" t="s">
        <v>8</v>
      </c>
      <c r="C46" s="7" t="s">
        <v>105</v>
      </c>
      <c r="D46" s="7"/>
      <c r="E46" s="7"/>
      <c r="F46" s="7"/>
      <c r="G46" s="133"/>
      <c r="H46" s="27">
        <f>H47+H52</f>
        <v>6742000</v>
      </c>
    </row>
    <row r="47" spans="1:8" ht="40.5" customHeight="1">
      <c r="A47" s="75" t="s">
        <v>78</v>
      </c>
      <c r="B47" s="52" t="s">
        <v>8</v>
      </c>
      <c r="C47" s="13" t="s">
        <v>105</v>
      </c>
      <c r="D47" s="13" t="s">
        <v>79</v>
      </c>
      <c r="E47" s="13" t="s">
        <v>33</v>
      </c>
      <c r="F47" s="13" t="s">
        <v>33</v>
      </c>
      <c r="G47" s="99"/>
      <c r="H47" s="25">
        <f>H48+H50</f>
        <v>6154000</v>
      </c>
    </row>
    <row r="48" spans="1:8" ht="18.75" customHeight="1">
      <c r="A48" s="48" t="s">
        <v>3</v>
      </c>
      <c r="B48" s="55" t="s">
        <v>8</v>
      </c>
      <c r="C48" s="43" t="s">
        <v>105</v>
      </c>
      <c r="D48" s="43" t="s">
        <v>79</v>
      </c>
      <c r="E48" s="43" t="s">
        <v>19</v>
      </c>
      <c r="F48" s="43" t="s">
        <v>33</v>
      </c>
      <c r="G48" s="100"/>
      <c r="H48" s="44">
        <f>H49</f>
        <v>5000000</v>
      </c>
    </row>
    <row r="49" spans="1:8" ht="18.75" customHeight="1">
      <c r="A49" s="74" t="s">
        <v>80</v>
      </c>
      <c r="B49" s="54" t="s">
        <v>8</v>
      </c>
      <c r="C49" s="8" t="s">
        <v>105</v>
      </c>
      <c r="D49" s="8" t="s">
        <v>79</v>
      </c>
      <c r="E49" s="8" t="s">
        <v>19</v>
      </c>
      <c r="F49" s="8" t="s">
        <v>33</v>
      </c>
      <c r="G49" s="98" t="s">
        <v>88</v>
      </c>
      <c r="H49" s="26">
        <v>5000000</v>
      </c>
    </row>
    <row r="50" spans="1:8" ht="18.75" customHeight="1">
      <c r="A50" s="198" t="s">
        <v>176</v>
      </c>
      <c r="B50" s="199" t="s">
        <v>8</v>
      </c>
      <c r="C50" s="200" t="s">
        <v>105</v>
      </c>
      <c r="D50" s="200" t="s">
        <v>79</v>
      </c>
      <c r="E50" s="200" t="s">
        <v>19</v>
      </c>
      <c r="F50" s="200" t="s">
        <v>15</v>
      </c>
      <c r="G50" s="201"/>
      <c r="H50" s="202">
        <f>H51</f>
        <v>1154000</v>
      </c>
    </row>
    <row r="51" spans="1:8" ht="18.75" customHeight="1">
      <c r="A51" s="74" t="s">
        <v>177</v>
      </c>
      <c r="B51" s="203" t="s">
        <v>8</v>
      </c>
      <c r="C51" s="204" t="s">
        <v>105</v>
      </c>
      <c r="D51" s="204" t="s">
        <v>79</v>
      </c>
      <c r="E51" s="204" t="s">
        <v>19</v>
      </c>
      <c r="F51" s="204" t="s">
        <v>15</v>
      </c>
      <c r="G51" s="205" t="s">
        <v>88</v>
      </c>
      <c r="H51" s="206">
        <v>1154000</v>
      </c>
    </row>
    <row r="52" spans="1:8" ht="18.75" customHeight="1">
      <c r="A52" s="82" t="s">
        <v>59</v>
      </c>
      <c r="B52" s="63" t="s">
        <v>8</v>
      </c>
      <c r="C52" s="20" t="s">
        <v>105</v>
      </c>
      <c r="D52" s="20" t="s">
        <v>58</v>
      </c>
      <c r="E52" s="20" t="s">
        <v>33</v>
      </c>
      <c r="F52" s="20" t="s">
        <v>33</v>
      </c>
      <c r="G52" s="140"/>
      <c r="H52" s="25">
        <f>H54</f>
        <v>588000</v>
      </c>
    </row>
    <row r="53" spans="1:8" ht="30" customHeight="1">
      <c r="A53" s="48" t="s">
        <v>171</v>
      </c>
      <c r="B53" s="64" t="s">
        <v>8</v>
      </c>
      <c r="C53" s="43" t="s">
        <v>105</v>
      </c>
      <c r="D53" s="43" t="s">
        <v>58</v>
      </c>
      <c r="E53" s="43" t="s">
        <v>10</v>
      </c>
      <c r="F53" s="43" t="s">
        <v>33</v>
      </c>
      <c r="G53" s="100"/>
      <c r="H53" s="44">
        <f>H54</f>
        <v>588000</v>
      </c>
    </row>
    <row r="54" spans="1:8" ht="17.25" customHeight="1">
      <c r="A54" s="74" t="s">
        <v>80</v>
      </c>
      <c r="B54" s="65" t="s">
        <v>8</v>
      </c>
      <c r="C54" s="8" t="s">
        <v>105</v>
      </c>
      <c r="D54" s="8" t="s">
        <v>58</v>
      </c>
      <c r="E54" s="8" t="s">
        <v>10</v>
      </c>
      <c r="F54" s="8" t="s">
        <v>33</v>
      </c>
      <c r="G54" s="98" t="s">
        <v>88</v>
      </c>
      <c r="H54" s="26">
        <v>588000</v>
      </c>
    </row>
    <row r="55" spans="1:8" ht="18.75" customHeight="1">
      <c r="A55" s="120" t="s">
        <v>137</v>
      </c>
      <c r="B55" s="121" t="s">
        <v>16</v>
      </c>
      <c r="C55" s="121"/>
      <c r="D55" s="167"/>
      <c r="E55" s="174"/>
      <c r="F55" s="174"/>
      <c r="G55" s="168"/>
      <c r="H55" s="175">
        <f>H56</f>
        <v>562000</v>
      </c>
    </row>
    <row r="56" spans="1:8" ht="16.5" customHeight="1">
      <c r="A56" s="176" t="s">
        <v>138</v>
      </c>
      <c r="B56" s="177" t="s">
        <v>16</v>
      </c>
      <c r="C56" s="7" t="s">
        <v>18</v>
      </c>
      <c r="D56" s="7"/>
      <c r="E56" s="7"/>
      <c r="F56" s="7"/>
      <c r="G56" s="178"/>
      <c r="H56" s="27">
        <f>H57</f>
        <v>562000</v>
      </c>
    </row>
    <row r="57" spans="1:8" ht="18.75" customHeight="1">
      <c r="A57" s="160" t="s">
        <v>119</v>
      </c>
      <c r="B57" s="179" t="s">
        <v>16</v>
      </c>
      <c r="C57" s="20" t="s">
        <v>18</v>
      </c>
      <c r="D57" s="20" t="s">
        <v>31</v>
      </c>
      <c r="E57" s="20" t="s">
        <v>33</v>
      </c>
      <c r="F57" s="20" t="s">
        <v>33</v>
      </c>
      <c r="G57" s="180"/>
      <c r="H57" s="25">
        <f>H58</f>
        <v>562000</v>
      </c>
    </row>
    <row r="58" spans="1:8" ht="24.75" customHeight="1">
      <c r="A58" s="113" t="s">
        <v>108</v>
      </c>
      <c r="B58" s="55" t="s">
        <v>16</v>
      </c>
      <c r="C58" s="43" t="s">
        <v>18</v>
      </c>
      <c r="D58" s="43" t="s">
        <v>31</v>
      </c>
      <c r="E58" s="43" t="s">
        <v>71</v>
      </c>
      <c r="F58" s="43" t="s">
        <v>33</v>
      </c>
      <c r="G58" s="181"/>
      <c r="H58" s="44">
        <f>H59</f>
        <v>562000</v>
      </c>
    </row>
    <row r="59" spans="1:8" ht="16.5" customHeight="1">
      <c r="A59" s="182" t="s">
        <v>107</v>
      </c>
      <c r="B59" s="54" t="s">
        <v>16</v>
      </c>
      <c r="C59" s="8" t="s">
        <v>18</v>
      </c>
      <c r="D59" s="8" t="s">
        <v>31</v>
      </c>
      <c r="E59" s="8" t="s">
        <v>71</v>
      </c>
      <c r="F59" s="8" t="s">
        <v>33</v>
      </c>
      <c r="G59" s="183" t="s">
        <v>109</v>
      </c>
      <c r="H59" s="26">
        <v>562000</v>
      </c>
    </row>
    <row r="60" spans="1:8" ht="17.25" customHeight="1">
      <c r="A60" s="120" t="s">
        <v>55</v>
      </c>
      <c r="B60" s="121" t="s">
        <v>19</v>
      </c>
      <c r="C60" s="122"/>
      <c r="D60" s="110"/>
      <c r="E60" s="123"/>
      <c r="F60" s="123"/>
      <c r="G60" s="141"/>
      <c r="H60" s="28">
        <f>H61</f>
        <v>650000</v>
      </c>
    </row>
    <row r="61" spans="1:8" ht="18" customHeight="1">
      <c r="A61" s="124" t="s">
        <v>101</v>
      </c>
      <c r="B61" s="57" t="s">
        <v>19</v>
      </c>
      <c r="C61" s="89" t="s">
        <v>13</v>
      </c>
      <c r="D61" s="7"/>
      <c r="E61" s="10"/>
      <c r="F61" s="10"/>
      <c r="G61" s="133"/>
      <c r="H61" s="27">
        <f>H62</f>
        <v>650000</v>
      </c>
    </row>
    <row r="62" spans="1:8" ht="18" customHeight="1">
      <c r="A62" s="82" t="s">
        <v>59</v>
      </c>
      <c r="B62" s="63" t="s">
        <v>8</v>
      </c>
      <c r="C62" s="20" t="s">
        <v>105</v>
      </c>
      <c r="D62" s="20" t="s">
        <v>58</v>
      </c>
      <c r="E62" s="20" t="s">
        <v>33</v>
      </c>
      <c r="F62" s="20" t="s">
        <v>33</v>
      </c>
      <c r="G62" s="140"/>
      <c r="H62" s="25">
        <f>H63+H66</f>
        <v>650000</v>
      </c>
    </row>
    <row r="63" spans="1:8" ht="26.25" customHeight="1">
      <c r="A63" s="196" t="s">
        <v>172</v>
      </c>
      <c r="B63" s="45" t="s">
        <v>19</v>
      </c>
      <c r="C63" s="88" t="s">
        <v>13</v>
      </c>
      <c r="D63" s="43" t="s">
        <v>58</v>
      </c>
      <c r="E63" s="46" t="s">
        <v>19</v>
      </c>
      <c r="F63" s="46" t="s">
        <v>33</v>
      </c>
      <c r="G63" s="100"/>
      <c r="H63" s="44">
        <f>H64</f>
        <v>50000</v>
      </c>
    </row>
    <row r="64" spans="1:8" ht="17.25" customHeight="1">
      <c r="A64" s="114" t="s">
        <v>80</v>
      </c>
      <c r="B64" s="22" t="s">
        <v>19</v>
      </c>
      <c r="C64" s="8" t="s">
        <v>13</v>
      </c>
      <c r="D64" s="8" t="s">
        <v>58</v>
      </c>
      <c r="E64" s="9" t="s">
        <v>19</v>
      </c>
      <c r="F64" s="9" t="s">
        <v>33</v>
      </c>
      <c r="G64" s="8" t="s">
        <v>88</v>
      </c>
      <c r="H64" s="26">
        <v>50000</v>
      </c>
    </row>
    <row r="65" spans="1:8" ht="31.5" customHeight="1">
      <c r="A65" s="159" t="s">
        <v>193</v>
      </c>
      <c r="B65" s="45" t="s">
        <v>19</v>
      </c>
      <c r="C65" s="43" t="s">
        <v>13</v>
      </c>
      <c r="D65" s="43" t="s">
        <v>58</v>
      </c>
      <c r="E65" s="46" t="s">
        <v>13</v>
      </c>
      <c r="F65" s="46" t="s">
        <v>33</v>
      </c>
      <c r="G65" s="43"/>
      <c r="H65" s="44">
        <f>H66</f>
        <v>600000</v>
      </c>
    </row>
    <row r="66" spans="1:8" ht="17.25" customHeight="1">
      <c r="A66" s="114" t="s">
        <v>80</v>
      </c>
      <c r="B66" s="22" t="s">
        <v>19</v>
      </c>
      <c r="C66" s="8" t="s">
        <v>13</v>
      </c>
      <c r="D66" s="8" t="s">
        <v>58</v>
      </c>
      <c r="E66" s="9" t="s">
        <v>13</v>
      </c>
      <c r="F66" s="9" t="s">
        <v>33</v>
      </c>
      <c r="G66" s="8" t="s">
        <v>88</v>
      </c>
      <c r="H66" s="26">
        <v>600000</v>
      </c>
    </row>
    <row r="67" spans="1:8" ht="18.75" customHeight="1">
      <c r="A67" s="79" t="s">
        <v>50</v>
      </c>
      <c r="B67" s="60" t="s">
        <v>15</v>
      </c>
      <c r="C67" s="17"/>
      <c r="D67" s="17"/>
      <c r="E67" s="17"/>
      <c r="F67" s="17"/>
      <c r="G67" s="142"/>
      <c r="H67" s="28">
        <f>H68</f>
        <v>104000</v>
      </c>
    </row>
    <row r="68" spans="1:8" ht="15.75" customHeight="1">
      <c r="A68" s="41" t="s">
        <v>51</v>
      </c>
      <c r="B68" s="62" t="s">
        <v>15</v>
      </c>
      <c r="C68" s="7" t="s">
        <v>15</v>
      </c>
      <c r="D68" s="7"/>
      <c r="E68" s="7"/>
      <c r="F68" s="7"/>
      <c r="G68" s="133"/>
      <c r="H68" s="29">
        <f>H69</f>
        <v>104000</v>
      </c>
    </row>
    <row r="69" spans="1:8" ht="16.5" customHeight="1">
      <c r="A69" s="82" t="s">
        <v>59</v>
      </c>
      <c r="B69" s="63" t="s">
        <v>15</v>
      </c>
      <c r="C69" s="20" t="s">
        <v>15</v>
      </c>
      <c r="D69" s="20" t="s">
        <v>58</v>
      </c>
      <c r="E69" s="20" t="s">
        <v>33</v>
      </c>
      <c r="F69" s="20" t="s">
        <v>33</v>
      </c>
      <c r="G69" s="140"/>
      <c r="H69" s="25">
        <f>H70</f>
        <v>104000</v>
      </c>
    </row>
    <row r="70" spans="1:8" ht="15" customHeight="1">
      <c r="A70" s="48" t="s">
        <v>124</v>
      </c>
      <c r="B70" s="55" t="s">
        <v>15</v>
      </c>
      <c r="C70" s="43" t="s">
        <v>15</v>
      </c>
      <c r="D70" s="43" t="s">
        <v>58</v>
      </c>
      <c r="E70" s="43" t="s">
        <v>8</v>
      </c>
      <c r="F70" s="43" t="s">
        <v>33</v>
      </c>
      <c r="G70" s="100"/>
      <c r="H70" s="44">
        <f>H71</f>
        <v>104000</v>
      </c>
    </row>
    <row r="71" spans="1:8" ht="17.25" customHeight="1">
      <c r="A71" s="74" t="s">
        <v>80</v>
      </c>
      <c r="B71" s="59" t="s">
        <v>15</v>
      </c>
      <c r="C71" s="8" t="s">
        <v>15</v>
      </c>
      <c r="D71" s="8" t="s">
        <v>58</v>
      </c>
      <c r="E71" s="9" t="s">
        <v>8</v>
      </c>
      <c r="F71" s="9" t="s">
        <v>33</v>
      </c>
      <c r="G71" s="98" t="s">
        <v>88</v>
      </c>
      <c r="H71" s="26">
        <v>104000</v>
      </c>
    </row>
    <row r="72" spans="1:8" ht="16.5" customHeight="1">
      <c r="A72" s="79" t="s">
        <v>35</v>
      </c>
      <c r="B72" s="60" t="s">
        <v>10</v>
      </c>
      <c r="C72" s="17"/>
      <c r="D72" s="17"/>
      <c r="E72" s="17"/>
      <c r="F72" s="17"/>
      <c r="G72" s="142"/>
      <c r="H72" s="28">
        <f>H73+H83+H111+H115</f>
        <v>258688100</v>
      </c>
    </row>
    <row r="73" spans="1:8" ht="16.5" customHeight="1">
      <c r="A73" s="41" t="s">
        <v>36</v>
      </c>
      <c r="B73" s="61" t="s">
        <v>10</v>
      </c>
      <c r="C73" s="12" t="s">
        <v>8</v>
      </c>
      <c r="D73" s="11"/>
      <c r="E73" s="11"/>
      <c r="F73" s="11"/>
      <c r="G73" s="147"/>
      <c r="H73" s="29">
        <f>H74+H78</f>
        <v>46924000</v>
      </c>
    </row>
    <row r="74" spans="1:8" ht="15" customHeight="1">
      <c r="A74" s="40" t="s">
        <v>37</v>
      </c>
      <c r="B74" s="58" t="s">
        <v>10</v>
      </c>
      <c r="C74" s="13" t="s">
        <v>8</v>
      </c>
      <c r="D74" s="13" t="s">
        <v>38</v>
      </c>
      <c r="E74" s="13" t="s">
        <v>33</v>
      </c>
      <c r="F74" s="13" t="s">
        <v>33</v>
      </c>
      <c r="G74" s="99"/>
      <c r="H74" s="25">
        <f>H75</f>
        <v>45498000</v>
      </c>
    </row>
    <row r="75" spans="1:8" ht="14.25" customHeight="1">
      <c r="A75" s="48" t="s">
        <v>2</v>
      </c>
      <c r="B75" s="64" t="s">
        <v>10</v>
      </c>
      <c r="C75" s="46" t="s">
        <v>8</v>
      </c>
      <c r="D75" s="43" t="s">
        <v>38</v>
      </c>
      <c r="E75" s="46" t="s">
        <v>72</v>
      </c>
      <c r="F75" s="46" t="s">
        <v>0</v>
      </c>
      <c r="G75" s="145"/>
      <c r="H75" s="44">
        <f>SUM(H76:H77)</f>
        <v>45498000</v>
      </c>
    </row>
    <row r="76" spans="1:8" ht="16.5" customHeight="1">
      <c r="A76" s="16" t="s">
        <v>162</v>
      </c>
      <c r="B76" s="65" t="s">
        <v>10</v>
      </c>
      <c r="C76" s="9" t="s">
        <v>8</v>
      </c>
      <c r="D76" s="8" t="s">
        <v>38</v>
      </c>
      <c r="E76" s="9" t="s">
        <v>72</v>
      </c>
      <c r="F76" s="9" t="s">
        <v>33</v>
      </c>
      <c r="G76" s="146" t="s">
        <v>31</v>
      </c>
      <c r="H76" s="26">
        <v>38698000</v>
      </c>
    </row>
    <row r="77" spans="1:8" ht="17.25" customHeight="1">
      <c r="A77" s="16" t="s">
        <v>163</v>
      </c>
      <c r="B77" s="65" t="s">
        <v>10</v>
      </c>
      <c r="C77" s="9" t="s">
        <v>8</v>
      </c>
      <c r="D77" s="8" t="s">
        <v>38</v>
      </c>
      <c r="E77" s="9" t="s">
        <v>72</v>
      </c>
      <c r="F77" s="9" t="s">
        <v>8</v>
      </c>
      <c r="G77" s="146" t="s">
        <v>31</v>
      </c>
      <c r="H77" s="26">
        <v>6800000</v>
      </c>
    </row>
    <row r="78" spans="1:8" ht="16.5" customHeight="1">
      <c r="A78" s="23" t="s">
        <v>70</v>
      </c>
      <c r="B78" s="56" t="s">
        <v>10</v>
      </c>
      <c r="C78" s="24" t="s">
        <v>8</v>
      </c>
      <c r="D78" s="24" t="s">
        <v>54</v>
      </c>
      <c r="E78" s="24" t="s">
        <v>33</v>
      </c>
      <c r="F78" s="24" t="s">
        <v>33</v>
      </c>
      <c r="G78" s="148"/>
      <c r="H78" s="25">
        <f>H80+H81</f>
        <v>1426000</v>
      </c>
    </row>
    <row r="79" spans="1:8" ht="29.25" customHeight="1">
      <c r="A79" s="48" t="s">
        <v>165</v>
      </c>
      <c r="B79" s="55" t="s">
        <v>10</v>
      </c>
      <c r="C79" s="43" t="s">
        <v>8</v>
      </c>
      <c r="D79" s="43" t="s">
        <v>54</v>
      </c>
      <c r="E79" s="43" t="s">
        <v>164</v>
      </c>
      <c r="F79" s="43" t="s">
        <v>8</v>
      </c>
      <c r="G79" s="100"/>
      <c r="H79" s="44">
        <f>H80</f>
        <v>585000</v>
      </c>
    </row>
    <row r="80" spans="1:8" ht="16.5" customHeight="1">
      <c r="A80" s="16" t="s">
        <v>162</v>
      </c>
      <c r="B80" s="54" t="s">
        <v>10</v>
      </c>
      <c r="C80" s="8" t="s">
        <v>8</v>
      </c>
      <c r="D80" s="8" t="s">
        <v>54</v>
      </c>
      <c r="E80" s="8" t="s">
        <v>164</v>
      </c>
      <c r="F80" s="8" t="s">
        <v>8</v>
      </c>
      <c r="G80" s="98" t="s">
        <v>31</v>
      </c>
      <c r="H80" s="31">
        <v>585000</v>
      </c>
    </row>
    <row r="81" spans="1:8" ht="27" customHeight="1">
      <c r="A81" s="48" t="s">
        <v>87</v>
      </c>
      <c r="B81" s="55" t="s">
        <v>10</v>
      </c>
      <c r="C81" s="43" t="s">
        <v>8</v>
      </c>
      <c r="D81" s="43" t="s">
        <v>54</v>
      </c>
      <c r="E81" s="43" t="s">
        <v>164</v>
      </c>
      <c r="F81" s="43" t="s">
        <v>16</v>
      </c>
      <c r="G81" s="100"/>
      <c r="H81" s="44">
        <f>H82</f>
        <v>841000</v>
      </c>
    </row>
    <row r="82" spans="1:8" ht="18.75" customHeight="1">
      <c r="A82" s="16" t="s">
        <v>162</v>
      </c>
      <c r="B82" s="54" t="s">
        <v>10</v>
      </c>
      <c r="C82" s="8" t="s">
        <v>8</v>
      </c>
      <c r="D82" s="8" t="s">
        <v>54</v>
      </c>
      <c r="E82" s="8" t="s">
        <v>164</v>
      </c>
      <c r="F82" s="8" t="s">
        <v>16</v>
      </c>
      <c r="G82" s="98" t="s">
        <v>31</v>
      </c>
      <c r="H82" s="31">
        <v>841000</v>
      </c>
    </row>
    <row r="83" spans="1:8" ht="16.5" customHeight="1">
      <c r="A83" s="41" t="s">
        <v>39</v>
      </c>
      <c r="B83" s="62" t="s">
        <v>10</v>
      </c>
      <c r="C83" s="10" t="s">
        <v>16</v>
      </c>
      <c r="D83" s="7"/>
      <c r="E83" s="7"/>
      <c r="F83" s="7"/>
      <c r="G83" s="143"/>
      <c r="H83" s="29">
        <f>H84+H86+H91+H94+H97+H104+H108</f>
        <v>197723000</v>
      </c>
    </row>
    <row r="84" spans="1:8" ht="66" customHeight="1">
      <c r="A84" s="48" t="s">
        <v>102</v>
      </c>
      <c r="B84" s="64" t="s">
        <v>10</v>
      </c>
      <c r="C84" s="46" t="s">
        <v>16</v>
      </c>
      <c r="D84" s="43" t="s">
        <v>161</v>
      </c>
      <c r="E84" s="43" t="s">
        <v>8</v>
      </c>
      <c r="F84" s="43" t="s">
        <v>33</v>
      </c>
      <c r="G84" s="145"/>
      <c r="H84" s="44">
        <f>H85</f>
        <v>13547000</v>
      </c>
    </row>
    <row r="85" spans="1:8" ht="16.5" customHeight="1">
      <c r="A85" s="16" t="s">
        <v>162</v>
      </c>
      <c r="B85" s="65" t="s">
        <v>10</v>
      </c>
      <c r="C85" s="9" t="s">
        <v>16</v>
      </c>
      <c r="D85" s="8" t="s">
        <v>161</v>
      </c>
      <c r="E85" s="8" t="s">
        <v>8</v>
      </c>
      <c r="F85" s="8" t="s">
        <v>33</v>
      </c>
      <c r="G85" s="146" t="s">
        <v>31</v>
      </c>
      <c r="H85" s="26">
        <v>13547000</v>
      </c>
    </row>
    <row r="86" spans="1:8" ht="17.25" customHeight="1">
      <c r="A86" s="40" t="s">
        <v>40</v>
      </c>
      <c r="B86" s="66" t="s">
        <v>10</v>
      </c>
      <c r="C86" s="14" t="s">
        <v>16</v>
      </c>
      <c r="D86" s="13" t="s">
        <v>41</v>
      </c>
      <c r="E86" s="14" t="s">
        <v>0</v>
      </c>
      <c r="F86" s="14" t="s">
        <v>0</v>
      </c>
      <c r="G86" s="144"/>
      <c r="H86" s="25">
        <f>H87</f>
        <v>27610000</v>
      </c>
    </row>
    <row r="87" spans="1:8" ht="15" customHeight="1">
      <c r="A87" s="48" t="s">
        <v>2</v>
      </c>
      <c r="B87" s="64" t="s">
        <v>10</v>
      </c>
      <c r="C87" s="46" t="s">
        <v>16</v>
      </c>
      <c r="D87" s="43" t="s">
        <v>41</v>
      </c>
      <c r="E87" s="46" t="s">
        <v>72</v>
      </c>
      <c r="F87" s="46" t="s">
        <v>0</v>
      </c>
      <c r="G87" s="145"/>
      <c r="H87" s="44">
        <f>SUM(H88:H90)</f>
        <v>27610000</v>
      </c>
    </row>
    <row r="88" spans="1:8" ht="12.75">
      <c r="A88" s="16" t="s">
        <v>162</v>
      </c>
      <c r="B88" s="65" t="s">
        <v>10</v>
      </c>
      <c r="C88" s="9" t="s">
        <v>16</v>
      </c>
      <c r="D88" s="8" t="s">
        <v>41</v>
      </c>
      <c r="E88" s="9" t="s">
        <v>72</v>
      </c>
      <c r="F88" s="9" t="s">
        <v>33</v>
      </c>
      <c r="G88" s="146" t="s">
        <v>31</v>
      </c>
      <c r="H88" s="26">
        <v>16973000</v>
      </c>
    </row>
    <row r="89" spans="1:8" ht="25.5">
      <c r="A89" s="80" t="s">
        <v>166</v>
      </c>
      <c r="B89" s="65" t="s">
        <v>10</v>
      </c>
      <c r="C89" s="9" t="s">
        <v>16</v>
      </c>
      <c r="D89" s="8" t="s">
        <v>41</v>
      </c>
      <c r="E89" s="9" t="s">
        <v>72</v>
      </c>
      <c r="F89" s="9" t="s">
        <v>33</v>
      </c>
      <c r="G89" s="146" t="s">
        <v>167</v>
      </c>
      <c r="H89" s="26">
        <v>8612000</v>
      </c>
    </row>
    <row r="90" spans="1:8" ht="12.75">
      <c r="A90" s="16" t="s">
        <v>163</v>
      </c>
      <c r="B90" s="65" t="s">
        <v>10</v>
      </c>
      <c r="C90" s="9" t="s">
        <v>16</v>
      </c>
      <c r="D90" s="8" t="s">
        <v>41</v>
      </c>
      <c r="E90" s="9" t="s">
        <v>72</v>
      </c>
      <c r="F90" s="9" t="s">
        <v>8</v>
      </c>
      <c r="G90" s="146" t="s">
        <v>31</v>
      </c>
      <c r="H90" s="26">
        <v>2025000</v>
      </c>
    </row>
    <row r="91" spans="1:8" ht="12.75">
      <c r="A91" s="40" t="s">
        <v>42</v>
      </c>
      <c r="B91" s="66" t="s">
        <v>10</v>
      </c>
      <c r="C91" s="14" t="s">
        <v>16</v>
      </c>
      <c r="D91" s="13" t="s">
        <v>43</v>
      </c>
      <c r="E91" s="13" t="s">
        <v>33</v>
      </c>
      <c r="F91" s="13" t="s">
        <v>33</v>
      </c>
      <c r="G91" s="144"/>
      <c r="H91" s="25">
        <f>H92</f>
        <v>19442000</v>
      </c>
    </row>
    <row r="92" spans="1:8" ht="12.75">
      <c r="A92" s="48" t="s">
        <v>2</v>
      </c>
      <c r="B92" s="64" t="s">
        <v>10</v>
      </c>
      <c r="C92" s="46" t="s">
        <v>16</v>
      </c>
      <c r="D92" s="43" t="s">
        <v>43</v>
      </c>
      <c r="E92" s="43" t="s">
        <v>72</v>
      </c>
      <c r="F92" s="43" t="s">
        <v>33</v>
      </c>
      <c r="G92" s="145"/>
      <c r="H92" s="44">
        <f>H93</f>
        <v>19442000</v>
      </c>
    </row>
    <row r="93" spans="1:8" ht="25.5">
      <c r="A93" s="80" t="s">
        <v>166</v>
      </c>
      <c r="B93" s="65" t="s">
        <v>10</v>
      </c>
      <c r="C93" s="9" t="s">
        <v>16</v>
      </c>
      <c r="D93" s="8" t="s">
        <v>43</v>
      </c>
      <c r="E93" s="8" t="s">
        <v>72</v>
      </c>
      <c r="F93" s="8" t="s">
        <v>33</v>
      </c>
      <c r="G93" s="146" t="s">
        <v>167</v>
      </c>
      <c r="H93" s="26">
        <v>19442000</v>
      </c>
    </row>
    <row r="94" spans="1:8" ht="16.5" customHeight="1">
      <c r="A94" s="40" t="s">
        <v>44</v>
      </c>
      <c r="B94" s="66" t="s">
        <v>10</v>
      </c>
      <c r="C94" s="14" t="s">
        <v>16</v>
      </c>
      <c r="D94" s="13" t="s">
        <v>45</v>
      </c>
      <c r="E94" s="13" t="s">
        <v>33</v>
      </c>
      <c r="F94" s="13" t="s">
        <v>33</v>
      </c>
      <c r="G94" s="144"/>
      <c r="H94" s="25">
        <f>H96</f>
        <v>100000</v>
      </c>
    </row>
    <row r="95" spans="1:8" ht="16.5" customHeight="1">
      <c r="A95" s="48" t="s">
        <v>2</v>
      </c>
      <c r="B95" s="64" t="s">
        <v>10</v>
      </c>
      <c r="C95" s="46" t="s">
        <v>16</v>
      </c>
      <c r="D95" s="43" t="s">
        <v>45</v>
      </c>
      <c r="E95" s="43" t="s">
        <v>72</v>
      </c>
      <c r="F95" s="43" t="s">
        <v>33</v>
      </c>
      <c r="G95" s="145"/>
      <c r="H95" s="44">
        <f>H96</f>
        <v>100000</v>
      </c>
    </row>
    <row r="96" spans="1:8" ht="18.75" customHeight="1">
      <c r="A96" s="16" t="s">
        <v>163</v>
      </c>
      <c r="B96" s="65" t="s">
        <v>10</v>
      </c>
      <c r="C96" s="9" t="s">
        <v>16</v>
      </c>
      <c r="D96" s="8" t="s">
        <v>45</v>
      </c>
      <c r="E96" s="8" t="s">
        <v>72</v>
      </c>
      <c r="F96" s="8" t="s">
        <v>8</v>
      </c>
      <c r="G96" s="146" t="s">
        <v>31</v>
      </c>
      <c r="H96" s="26">
        <v>100000</v>
      </c>
    </row>
    <row r="97" spans="1:8" ht="16.5" customHeight="1">
      <c r="A97" s="23" t="s">
        <v>70</v>
      </c>
      <c r="B97" s="56" t="s">
        <v>10</v>
      </c>
      <c r="C97" s="24" t="s">
        <v>16</v>
      </c>
      <c r="D97" s="24" t="s">
        <v>54</v>
      </c>
      <c r="E97" s="24" t="s">
        <v>33</v>
      </c>
      <c r="F97" s="24" t="s">
        <v>33</v>
      </c>
      <c r="G97" s="148"/>
      <c r="H97" s="25">
        <f>H98+H101</f>
        <v>6950000</v>
      </c>
    </row>
    <row r="98" spans="1:8" ht="31.5" customHeight="1">
      <c r="A98" s="48" t="s">
        <v>165</v>
      </c>
      <c r="B98" s="55" t="s">
        <v>10</v>
      </c>
      <c r="C98" s="43" t="s">
        <v>16</v>
      </c>
      <c r="D98" s="43" t="s">
        <v>54</v>
      </c>
      <c r="E98" s="43" t="s">
        <v>164</v>
      </c>
      <c r="F98" s="43" t="s">
        <v>8</v>
      </c>
      <c r="G98" s="100"/>
      <c r="H98" s="44">
        <f>H99+H100</f>
        <v>6893000</v>
      </c>
    </row>
    <row r="99" spans="1:8" ht="16.5" customHeight="1">
      <c r="A99" s="16" t="s">
        <v>162</v>
      </c>
      <c r="B99" s="54" t="s">
        <v>10</v>
      </c>
      <c r="C99" s="8" t="s">
        <v>16</v>
      </c>
      <c r="D99" s="8" t="s">
        <v>54</v>
      </c>
      <c r="E99" s="8" t="s">
        <v>164</v>
      </c>
      <c r="F99" s="8" t="s">
        <v>8</v>
      </c>
      <c r="G99" s="98" t="s">
        <v>31</v>
      </c>
      <c r="H99" s="31">
        <v>5553000</v>
      </c>
    </row>
    <row r="100" spans="1:8" ht="30.75" customHeight="1">
      <c r="A100" s="16" t="s">
        <v>169</v>
      </c>
      <c r="B100" s="54" t="s">
        <v>10</v>
      </c>
      <c r="C100" s="8" t="s">
        <v>16</v>
      </c>
      <c r="D100" s="8" t="s">
        <v>54</v>
      </c>
      <c r="E100" s="8" t="s">
        <v>164</v>
      </c>
      <c r="F100" s="8" t="s">
        <v>8</v>
      </c>
      <c r="G100" s="98" t="s">
        <v>184</v>
      </c>
      <c r="H100" s="26">
        <f>1050000+290000</f>
        <v>1340000</v>
      </c>
    </row>
    <row r="101" spans="1:8" ht="32.25" customHeight="1">
      <c r="A101" s="48" t="s">
        <v>87</v>
      </c>
      <c r="B101" s="55" t="s">
        <v>10</v>
      </c>
      <c r="C101" s="43" t="s">
        <v>16</v>
      </c>
      <c r="D101" s="43" t="s">
        <v>54</v>
      </c>
      <c r="E101" s="43" t="s">
        <v>164</v>
      </c>
      <c r="F101" s="43" t="s">
        <v>16</v>
      </c>
      <c r="G101" s="100"/>
      <c r="H101" s="44">
        <f>H102+H103</f>
        <v>57000</v>
      </c>
    </row>
    <row r="102" spans="1:8" ht="16.5" customHeight="1">
      <c r="A102" s="16" t="s">
        <v>162</v>
      </c>
      <c r="B102" s="54" t="s">
        <v>10</v>
      </c>
      <c r="C102" s="8" t="s">
        <v>16</v>
      </c>
      <c r="D102" s="8" t="s">
        <v>54</v>
      </c>
      <c r="E102" s="8" t="s">
        <v>164</v>
      </c>
      <c r="F102" s="8" t="s">
        <v>16</v>
      </c>
      <c r="G102" s="98" t="s">
        <v>31</v>
      </c>
      <c r="H102" s="31">
        <v>35690</v>
      </c>
    </row>
    <row r="103" spans="1:8" ht="29.25" customHeight="1">
      <c r="A103" s="16" t="s">
        <v>169</v>
      </c>
      <c r="B103" s="54" t="s">
        <v>10</v>
      </c>
      <c r="C103" s="8" t="s">
        <v>16</v>
      </c>
      <c r="D103" s="8" t="s">
        <v>54</v>
      </c>
      <c r="E103" s="8" t="s">
        <v>164</v>
      </c>
      <c r="F103" s="8" t="s">
        <v>16</v>
      </c>
      <c r="G103" s="98" t="s">
        <v>184</v>
      </c>
      <c r="H103" s="26">
        <v>21310</v>
      </c>
    </row>
    <row r="104" spans="1:8" ht="12.75">
      <c r="A104" s="40" t="s">
        <v>57</v>
      </c>
      <c r="B104" s="66" t="s">
        <v>10</v>
      </c>
      <c r="C104" s="14" t="s">
        <v>16</v>
      </c>
      <c r="D104" s="13" t="s">
        <v>4</v>
      </c>
      <c r="E104" s="13" t="s">
        <v>33</v>
      </c>
      <c r="F104" s="13" t="s">
        <v>33</v>
      </c>
      <c r="G104" s="144"/>
      <c r="H104" s="25">
        <f>H105</f>
        <v>2991000</v>
      </c>
    </row>
    <row r="105" spans="1:8" ht="33.75" customHeight="1">
      <c r="A105" s="48" t="s">
        <v>126</v>
      </c>
      <c r="B105" s="64" t="s">
        <v>10</v>
      </c>
      <c r="C105" s="46" t="s">
        <v>16</v>
      </c>
      <c r="D105" s="43" t="s">
        <v>4</v>
      </c>
      <c r="E105" s="43" t="s">
        <v>12</v>
      </c>
      <c r="F105" s="43" t="s">
        <v>33</v>
      </c>
      <c r="G105" s="145"/>
      <c r="H105" s="44">
        <f>H106+H107</f>
        <v>2991000</v>
      </c>
    </row>
    <row r="106" spans="1:8" ht="17.25" customHeight="1">
      <c r="A106" s="16" t="s">
        <v>162</v>
      </c>
      <c r="B106" s="65" t="s">
        <v>10</v>
      </c>
      <c r="C106" s="9" t="s">
        <v>16</v>
      </c>
      <c r="D106" s="8" t="s">
        <v>4</v>
      </c>
      <c r="E106" s="9" t="s">
        <v>12</v>
      </c>
      <c r="F106" s="9" t="s">
        <v>33</v>
      </c>
      <c r="G106" s="146" t="s">
        <v>31</v>
      </c>
      <c r="H106" s="26">
        <v>1598100</v>
      </c>
    </row>
    <row r="107" spans="1:8" ht="33.75" customHeight="1">
      <c r="A107" s="16" t="s">
        <v>169</v>
      </c>
      <c r="B107" s="65" t="s">
        <v>10</v>
      </c>
      <c r="C107" s="9" t="s">
        <v>16</v>
      </c>
      <c r="D107" s="8" t="s">
        <v>4</v>
      </c>
      <c r="E107" s="9" t="s">
        <v>12</v>
      </c>
      <c r="F107" s="9" t="s">
        <v>33</v>
      </c>
      <c r="G107" s="146" t="s">
        <v>184</v>
      </c>
      <c r="H107" s="26">
        <v>1392900</v>
      </c>
    </row>
    <row r="108" spans="1:8" ht="147.75" customHeight="1">
      <c r="A108" s="40" t="s">
        <v>125</v>
      </c>
      <c r="B108" s="66" t="s">
        <v>10</v>
      </c>
      <c r="C108" s="14" t="s">
        <v>16</v>
      </c>
      <c r="D108" s="13" t="s">
        <v>160</v>
      </c>
      <c r="E108" s="14" t="s">
        <v>8</v>
      </c>
      <c r="F108" s="14" t="s">
        <v>33</v>
      </c>
      <c r="G108" s="144"/>
      <c r="H108" s="25">
        <f>H109+H110</f>
        <v>127083000</v>
      </c>
    </row>
    <row r="109" spans="1:8" ht="17.25" customHeight="1">
      <c r="A109" s="16" t="s">
        <v>162</v>
      </c>
      <c r="B109" s="65" t="s">
        <v>10</v>
      </c>
      <c r="C109" s="9" t="s">
        <v>16</v>
      </c>
      <c r="D109" s="8" t="s">
        <v>160</v>
      </c>
      <c r="E109" s="9" t="s">
        <v>8</v>
      </c>
      <c r="F109" s="9" t="s">
        <v>33</v>
      </c>
      <c r="G109" s="146" t="s">
        <v>31</v>
      </c>
      <c r="H109" s="26">
        <v>66997000</v>
      </c>
    </row>
    <row r="110" spans="1:8" ht="33" customHeight="1">
      <c r="A110" s="80" t="s">
        <v>166</v>
      </c>
      <c r="B110" s="65" t="s">
        <v>10</v>
      </c>
      <c r="C110" s="9" t="s">
        <v>16</v>
      </c>
      <c r="D110" s="8" t="s">
        <v>160</v>
      </c>
      <c r="E110" s="9" t="s">
        <v>8</v>
      </c>
      <c r="F110" s="9" t="s">
        <v>33</v>
      </c>
      <c r="G110" s="146" t="s">
        <v>167</v>
      </c>
      <c r="H110" s="26">
        <v>60086000</v>
      </c>
    </row>
    <row r="111" spans="1:9" ht="17.25" customHeight="1">
      <c r="A111" s="220" t="s">
        <v>190</v>
      </c>
      <c r="B111" s="221" t="s">
        <v>10</v>
      </c>
      <c r="C111" s="222" t="s">
        <v>10</v>
      </c>
      <c r="D111" s="222"/>
      <c r="E111" s="222"/>
      <c r="F111" s="222"/>
      <c r="G111" s="210"/>
      <c r="H111" s="223">
        <f>H112</f>
        <v>220000</v>
      </c>
      <c r="I111" s="219"/>
    </row>
    <row r="112" spans="1:9" ht="17.25" customHeight="1">
      <c r="A112" s="82" t="s">
        <v>59</v>
      </c>
      <c r="B112" s="63" t="s">
        <v>10</v>
      </c>
      <c r="C112" s="20" t="s">
        <v>10</v>
      </c>
      <c r="D112" s="20" t="s">
        <v>58</v>
      </c>
      <c r="E112" s="20" t="s">
        <v>33</v>
      </c>
      <c r="F112" s="20" t="s">
        <v>33</v>
      </c>
      <c r="G112" s="140"/>
      <c r="H112" s="25">
        <f>H113</f>
        <v>220000</v>
      </c>
      <c r="I112" s="219"/>
    </row>
    <row r="113" spans="1:9" ht="17.25" customHeight="1">
      <c r="A113" s="159" t="s">
        <v>191</v>
      </c>
      <c r="B113" s="95" t="s">
        <v>10</v>
      </c>
      <c r="C113" s="43" t="s">
        <v>10</v>
      </c>
      <c r="D113" s="43" t="s">
        <v>58</v>
      </c>
      <c r="E113" s="43" t="s">
        <v>14</v>
      </c>
      <c r="F113" s="43" t="s">
        <v>33</v>
      </c>
      <c r="G113" s="43"/>
      <c r="H113" s="44">
        <f>H114</f>
        <v>220000</v>
      </c>
      <c r="I113" s="219"/>
    </row>
    <row r="114" spans="1:8" ht="17.25" customHeight="1">
      <c r="A114" s="74" t="s">
        <v>80</v>
      </c>
      <c r="B114" s="65" t="s">
        <v>10</v>
      </c>
      <c r="C114" s="9" t="s">
        <v>10</v>
      </c>
      <c r="D114" s="8" t="s">
        <v>58</v>
      </c>
      <c r="E114" s="9" t="s">
        <v>14</v>
      </c>
      <c r="F114" s="9" t="s">
        <v>33</v>
      </c>
      <c r="G114" s="146" t="s">
        <v>88</v>
      </c>
      <c r="H114" s="26">
        <v>220000</v>
      </c>
    </row>
    <row r="115" spans="1:8" ht="12.75">
      <c r="A115" s="41" t="s">
        <v>46</v>
      </c>
      <c r="B115" s="62" t="s">
        <v>10</v>
      </c>
      <c r="C115" s="7" t="s">
        <v>12</v>
      </c>
      <c r="D115" s="7"/>
      <c r="E115" s="7"/>
      <c r="F115" s="7"/>
      <c r="G115" s="133"/>
      <c r="H115" s="27">
        <f>H116+H120</f>
        <v>13821100</v>
      </c>
    </row>
    <row r="116" spans="1:8" ht="25.5">
      <c r="A116" s="40" t="s">
        <v>1</v>
      </c>
      <c r="B116" s="66" t="s">
        <v>10</v>
      </c>
      <c r="C116" s="13" t="s">
        <v>12</v>
      </c>
      <c r="D116" s="13" t="s">
        <v>29</v>
      </c>
      <c r="E116" s="13" t="s">
        <v>33</v>
      </c>
      <c r="F116" s="13" t="s">
        <v>33</v>
      </c>
      <c r="G116" s="99"/>
      <c r="H116" s="25">
        <f>H117</f>
        <v>9584000</v>
      </c>
    </row>
    <row r="117" spans="1:8" ht="16.5" customHeight="1">
      <c r="A117" s="48" t="s">
        <v>2</v>
      </c>
      <c r="B117" s="64" t="s">
        <v>10</v>
      </c>
      <c r="C117" s="43" t="s">
        <v>12</v>
      </c>
      <c r="D117" s="43" t="s">
        <v>29</v>
      </c>
      <c r="E117" s="43" t="s">
        <v>72</v>
      </c>
      <c r="F117" s="43" t="s">
        <v>33</v>
      </c>
      <c r="G117" s="100"/>
      <c r="H117" s="44">
        <f>H118+H119</f>
        <v>9584000</v>
      </c>
    </row>
    <row r="118" spans="1:8" ht="16.5" customHeight="1">
      <c r="A118" s="16" t="s">
        <v>162</v>
      </c>
      <c r="B118" s="65" t="s">
        <v>10</v>
      </c>
      <c r="C118" s="8" t="s">
        <v>12</v>
      </c>
      <c r="D118" s="8" t="s">
        <v>29</v>
      </c>
      <c r="E118" s="8" t="s">
        <v>72</v>
      </c>
      <c r="F118" s="8" t="s">
        <v>33</v>
      </c>
      <c r="G118" s="98" t="s">
        <v>31</v>
      </c>
      <c r="H118" s="26">
        <v>7184000</v>
      </c>
    </row>
    <row r="119" spans="1:8" ht="32.25" customHeight="1">
      <c r="A119" s="16" t="s">
        <v>174</v>
      </c>
      <c r="B119" s="65" t="s">
        <v>10</v>
      </c>
      <c r="C119" s="8" t="s">
        <v>12</v>
      </c>
      <c r="D119" s="8" t="s">
        <v>29</v>
      </c>
      <c r="E119" s="8" t="s">
        <v>72</v>
      </c>
      <c r="F119" s="8" t="s">
        <v>33</v>
      </c>
      <c r="G119" s="98" t="s">
        <v>178</v>
      </c>
      <c r="H119" s="26">
        <v>2400000</v>
      </c>
    </row>
    <row r="120" spans="1:8" ht="15.75" customHeight="1">
      <c r="A120" s="82" t="s">
        <v>59</v>
      </c>
      <c r="B120" s="63" t="s">
        <v>10</v>
      </c>
      <c r="C120" s="20" t="s">
        <v>12</v>
      </c>
      <c r="D120" s="20" t="s">
        <v>58</v>
      </c>
      <c r="E120" s="20" t="s">
        <v>33</v>
      </c>
      <c r="F120" s="20" t="s">
        <v>33</v>
      </c>
      <c r="G120" s="140"/>
      <c r="H120" s="25">
        <f>H121+H123</f>
        <v>4237100</v>
      </c>
    </row>
    <row r="121" spans="1:8" ht="17.25" customHeight="1">
      <c r="A121" s="48" t="s">
        <v>179</v>
      </c>
      <c r="B121" s="64" t="s">
        <v>10</v>
      </c>
      <c r="C121" s="43" t="s">
        <v>12</v>
      </c>
      <c r="D121" s="43" t="s">
        <v>58</v>
      </c>
      <c r="E121" s="43" t="s">
        <v>16</v>
      </c>
      <c r="F121" s="43" t="s">
        <v>33</v>
      </c>
      <c r="G121" s="100"/>
      <c r="H121" s="44">
        <f>H122</f>
        <v>2004100</v>
      </c>
    </row>
    <row r="122" spans="1:8" ht="14.25" customHeight="1">
      <c r="A122" s="80" t="s">
        <v>157</v>
      </c>
      <c r="B122" s="65" t="s">
        <v>10</v>
      </c>
      <c r="C122" s="8" t="s">
        <v>12</v>
      </c>
      <c r="D122" s="8" t="s">
        <v>58</v>
      </c>
      <c r="E122" s="8" t="s">
        <v>16</v>
      </c>
      <c r="F122" s="8" t="s">
        <v>33</v>
      </c>
      <c r="G122" s="98" t="s">
        <v>82</v>
      </c>
      <c r="H122" s="26">
        <v>2004100</v>
      </c>
    </row>
    <row r="123" spans="1:8" ht="15" customHeight="1">
      <c r="A123" s="48" t="s">
        <v>158</v>
      </c>
      <c r="B123" s="64" t="s">
        <v>10</v>
      </c>
      <c r="C123" s="43" t="s">
        <v>12</v>
      </c>
      <c r="D123" s="43" t="s">
        <v>58</v>
      </c>
      <c r="E123" s="43" t="s">
        <v>10</v>
      </c>
      <c r="F123" s="43" t="s">
        <v>33</v>
      </c>
      <c r="G123" s="100"/>
      <c r="H123" s="44">
        <f>H124</f>
        <v>2233000</v>
      </c>
    </row>
    <row r="124" spans="1:8" ht="17.25" customHeight="1">
      <c r="A124" s="80" t="s">
        <v>157</v>
      </c>
      <c r="B124" s="65" t="s">
        <v>10</v>
      </c>
      <c r="C124" s="8" t="s">
        <v>12</v>
      </c>
      <c r="D124" s="8" t="s">
        <v>58</v>
      </c>
      <c r="E124" s="8" t="s">
        <v>10</v>
      </c>
      <c r="F124" s="8" t="s">
        <v>33</v>
      </c>
      <c r="G124" s="98" t="s">
        <v>82</v>
      </c>
      <c r="H124" s="26">
        <v>2233000</v>
      </c>
    </row>
    <row r="125" spans="1:8" ht="16.5" customHeight="1">
      <c r="A125" s="79" t="s">
        <v>140</v>
      </c>
      <c r="B125" s="68" t="s">
        <v>11</v>
      </c>
      <c r="C125" s="17"/>
      <c r="D125" s="17"/>
      <c r="E125" s="17"/>
      <c r="F125" s="17"/>
      <c r="G125" s="142"/>
      <c r="H125" s="28">
        <f>H126</f>
        <v>7546000</v>
      </c>
    </row>
    <row r="126" spans="1:8" ht="15.75" customHeight="1">
      <c r="A126" s="41" t="s">
        <v>47</v>
      </c>
      <c r="B126" s="57" t="s">
        <v>11</v>
      </c>
      <c r="C126" s="7" t="s">
        <v>8</v>
      </c>
      <c r="D126" s="7"/>
      <c r="E126" s="7"/>
      <c r="F126" s="7"/>
      <c r="G126" s="133"/>
      <c r="H126" s="29">
        <f>H127+H137</f>
        <v>7546000</v>
      </c>
    </row>
    <row r="127" spans="1:8" ht="12.75">
      <c r="A127" s="40" t="s">
        <v>48</v>
      </c>
      <c r="B127" s="52" t="s">
        <v>11</v>
      </c>
      <c r="C127" s="13" t="s">
        <v>8</v>
      </c>
      <c r="D127" s="13" t="s">
        <v>49</v>
      </c>
      <c r="E127" s="13" t="s">
        <v>33</v>
      </c>
      <c r="F127" s="13" t="s">
        <v>33</v>
      </c>
      <c r="G127" s="99"/>
      <c r="H127" s="25">
        <f>H128+H130+H132+H134</f>
        <v>6200000</v>
      </c>
    </row>
    <row r="128" spans="1:8" ht="44.25" customHeight="1">
      <c r="A128" s="207" t="s">
        <v>180</v>
      </c>
      <c r="B128" s="55" t="s">
        <v>11</v>
      </c>
      <c r="C128" s="43" t="s">
        <v>8</v>
      </c>
      <c r="D128" s="43" t="s">
        <v>49</v>
      </c>
      <c r="E128" s="43" t="s">
        <v>33</v>
      </c>
      <c r="F128" s="43" t="s">
        <v>8</v>
      </c>
      <c r="G128" s="100"/>
      <c r="H128" s="44">
        <f>H129</f>
        <v>10000</v>
      </c>
    </row>
    <row r="129" spans="1:8" ht="12.75">
      <c r="A129" s="16" t="s">
        <v>162</v>
      </c>
      <c r="B129" s="54" t="s">
        <v>11</v>
      </c>
      <c r="C129" s="8" t="s">
        <v>8</v>
      </c>
      <c r="D129" s="8" t="s">
        <v>49</v>
      </c>
      <c r="E129" s="8" t="s">
        <v>33</v>
      </c>
      <c r="F129" s="8" t="s">
        <v>8</v>
      </c>
      <c r="G129" s="98" t="s">
        <v>31</v>
      </c>
      <c r="H129" s="26">
        <v>10000</v>
      </c>
    </row>
    <row r="130" spans="1:8" ht="38.25">
      <c r="A130" s="207" t="s">
        <v>181</v>
      </c>
      <c r="B130" s="199" t="s">
        <v>11</v>
      </c>
      <c r="C130" s="200" t="s">
        <v>8</v>
      </c>
      <c r="D130" s="200" t="s">
        <v>49</v>
      </c>
      <c r="E130" s="200" t="s">
        <v>33</v>
      </c>
      <c r="F130" s="200" t="s">
        <v>16</v>
      </c>
      <c r="G130" s="201"/>
      <c r="H130" s="202">
        <f>H131</f>
        <v>500000</v>
      </c>
    </row>
    <row r="131" spans="1:8" ht="12.75">
      <c r="A131" s="208" t="s">
        <v>162</v>
      </c>
      <c r="B131" s="203" t="s">
        <v>11</v>
      </c>
      <c r="C131" s="204" t="s">
        <v>8</v>
      </c>
      <c r="D131" s="204" t="s">
        <v>49</v>
      </c>
      <c r="E131" s="204" t="s">
        <v>33</v>
      </c>
      <c r="F131" s="204" t="s">
        <v>16</v>
      </c>
      <c r="G131" s="205" t="s">
        <v>31</v>
      </c>
      <c r="H131" s="206">
        <v>500000</v>
      </c>
    </row>
    <row r="132" spans="1:8" ht="30" customHeight="1">
      <c r="A132" s="48" t="s">
        <v>149</v>
      </c>
      <c r="B132" s="55" t="s">
        <v>11</v>
      </c>
      <c r="C132" s="43" t="s">
        <v>8</v>
      </c>
      <c r="D132" s="43" t="s">
        <v>49</v>
      </c>
      <c r="E132" s="43" t="s">
        <v>9</v>
      </c>
      <c r="F132" s="43" t="s">
        <v>19</v>
      </c>
      <c r="G132" s="100"/>
      <c r="H132" s="44">
        <f>H133</f>
        <v>280000</v>
      </c>
    </row>
    <row r="133" spans="1:8" ht="12.75">
      <c r="A133" s="16" t="s">
        <v>162</v>
      </c>
      <c r="B133" s="54" t="s">
        <v>11</v>
      </c>
      <c r="C133" s="8" t="s">
        <v>8</v>
      </c>
      <c r="D133" s="8" t="s">
        <v>49</v>
      </c>
      <c r="E133" s="8" t="s">
        <v>9</v>
      </c>
      <c r="F133" s="8" t="s">
        <v>19</v>
      </c>
      <c r="G133" s="98" t="s">
        <v>31</v>
      </c>
      <c r="H133" s="26">
        <v>280000</v>
      </c>
    </row>
    <row r="134" spans="1:8" ht="12.75">
      <c r="A134" s="48" t="s">
        <v>2</v>
      </c>
      <c r="B134" s="55" t="s">
        <v>11</v>
      </c>
      <c r="C134" s="43" t="s">
        <v>8</v>
      </c>
      <c r="D134" s="43" t="s">
        <v>49</v>
      </c>
      <c r="E134" s="43" t="s">
        <v>72</v>
      </c>
      <c r="F134" s="43" t="s">
        <v>33</v>
      </c>
      <c r="G134" s="100"/>
      <c r="H134" s="44">
        <f>H135+H136</f>
        <v>5410000</v>
      </c>
    </row>
    <row r="135" spans="1:8" ht="12.75">
      <c r="A135" s="16" t="s">
        <v>162</v>
      </c>
      <c r="B135" s="67" t="s">
        <v>11</v>
      </c>
      <c r="C135" s="8" t="s">
        <v>8</v>
      </c>
      <c r="D135" s="8" t="s">
        <v>49</v>
      </c>
      <c r="E135" s="8" t="s">
        <v>72</v>
      </c>
      <c r="F135" s="8" t="s">
        <v>33</v>
      </c>
      <c r="G135" s="98" t="s">
        <v>31</v>
      </c>
      <c r="H135" s="26">
        <v>5335000</v>
      </c>
    </row>
    <row r="136" spans="1:8" ht="12.75">
      <c r="A136" s="16" t="s">
        <v>115</v>
      </c>
      <c r="B136" s="67" t="s">
        <v>11</v>
      </c>
      <c r="C136" s="8" t="s">
        <v>8</v>
      </c>
      <c r="D136" s="8" t="s">
        <v>49</v>
      </c>
      <c r="E136" s="8" t="s">
        <v>72</v>
      </c>
      <c r="F136" s="8" t="s">
        <v>8</v>
      </c>
      <c r="G136" s="98" t="s">
        <v>31</v>
      </c>
      <c r="H136" s="26">
        <v>75000</v>
      </c>
    </row>
    <row r="137" spans="1:8" ht="12.75">
      <c r="A137" s="82" t="s">
        <v>59</v>
      </c>
      <c r="B137" s="63" t="s">
        <v>11</v>
      </c>
      <c r="C137" s="20" t="s">
        <v>8</v>
      </c>
      <c r="D137" s="20" t="s">
        <v>58</v>
      </c>
      <c r="E137" s="20" t="s">
        <v>33</v>
      </c>
      <c r="F137" s="20" t="s">
        <v>33</v>
      </c>
      <c r="G137" s="140"/>
      <c r="H137" s="25">
        <f>H138+H140+H142+H144</f>
        <v>1346000</v>
      </c>
    </row>
    <row r="138" spans="1:8" ht="15" customHeight="1">
      <c r="A138" s="48" t="s">
        <v>127</v>
      </c>
      <c r="B138" s="64" t="s">
        <v>11</v>
      </c>
      <c r="C138" s="43" t="s">
        <v>8</v>
      </c>
      <c r="D138" s="43" t="s">
        <v>58</v>
      </c>
      <c r="E138" s="43" t="s">
        <v>9</v>
      </c>
      <c r="F138" s="43" t="s">
        <v>33</v>
      </c>
      <c r="G138" s="100"/>
      <c r="H138" s="44">
        <f>H139</f>
        <v>200000</v>
      </c>
    </row>
    <row r="139" spans="1:8" ht="12.75">
      <c r="A139" s="16" t="s">
        <v>121</v>
      </c>
      <c r="B139" s="65" t="s">
        <v>11</v>
      </c>
      <c r="C139" s="8" t="s">
        <v>8</v>
      </c>
      <c r="D139" s="8" t="s">
        <v>58</v>
      </c>
      <c r="E139" s="8" t="s">
        <v>9</v>
      </c>
      <c r="F139" s="8" t="s">
        <v>33</v>
      </c>
      <c r="G139" s="98" t="s">
        <v>120</v>
      </c>
      <c r="H139" s="26">
        <v>200000</v>
      </c>
    </row>
    <row r="140" spans="1:8" ht="25.5">
      <c r="A140" s="48" t="s">
        <v>158</v>
      </c>
      <c r="B140" s="64" t="s">
        <v>11</v>
      </c>
      <c r="C140" s="43" t="s">
        <v>8</v>
      </c>
      <c r="D140" s="43" t="s">
        <v>58</v>
      </c>
      <c r="E140" s="43" t="s">
        <v>10</v>
      </c>
      <c r="F140" s="43" t="s">
        <v>33</v>
      </c>
      <c r="G140" s="100"/>
      <c r="H140" s="44">
        <f>H141</f>
        <v>301000</v>
      </c>
    </row>
    <row r="141" spans="1:8" ht="12.75">
      <c r="A141" s="16" t="s">
        <v>121</v>
      </c>
      <c r="B141" s="65" t="s">
        <v>11</v>
      </c>
      <c r="C141" s="8" t="s">
        <v>8</v>
      </c>
      <c r="D141" s="8" t="s">
        <v>58</v>
      </c>
      <c r="E141" s="8" t="s">
        <v>10</v>
      </c>
      <c r="F141" s="8" t="s">
        <v>33</v>
      </c>
      <c r="G141" s="98" t="s">
        <v>120</v>
      </c>
      <c r="H141" s="26">
        <v>301000</v>
      </c>
    </row>
    <row r="142" spans="1:8" ht="12.75">
      <c r="A142" s="48" t="s">
        <v>182</v>
      </c>
      <c r="B142" s="64" t="s">
        <v>11</v>
      </c>
      <c r="C142" s="43" t="s">
        <v>8</v>
      </c>
      <c r="D142" s="43" t="s">
        <v>58</v>
      </c>
      <c r="E142" s="43" t="s">
        <v>11</v>
      </c>
      <c r="F142" s="43" t="s">
        <v>33</v>
      </c>
      <c r="G142" s="100"/>
      <c r="H142" s="44">
        <f>H143</f>
        <v>319000</v>
      </c>
    </row>
    <row r="143" spans="1:8" ht="12.75">
      <c r="A143" s="16" t="s">
        <v>121</v>
      </c>
      <c r="B143" s="65" t="s">
        <v>11</v>
      </c>
      <c r="C143" s="8" t="s">
        <v>8</v>
      </c>
      <c r="D143" s="8" t="s">
        <v>58</v>
      </c>
      <c r="E143" s="8" t="s">
        <v>11</v>
      </c>
      <c r="F143" s="8" t="s">
        <v>33</v>
      </c>
      <c r="G143" s="98" t="s">
        <v>120</v>
      </c>
      <c r="H143" s="26">
        <v>319000</v>
      </c>
    </row>
    <row r="144" spans="1:8" ht="12.75">
      <c r="A144" s="48" t="s">
        <v>183</v>
      </c>
      <c r="B144" s="64" t="s">
        <v>11</v>
      </c>
      <c r="C144" s="43" t="s">
        <v>8</v>
      </c>
      <c r="D144" s="43" t="s">
        <v>58</v>
      </c>
      <c r="E144" s="43" t="s">
        <v>12</v>
      </c>
      <c r="F144" s="43" t="s">
        <v>33</v>
      </c>
      <c r="G144" s="100"/>
      <c r="H144" s="44">
        <f>H145</f>
        <v>526000</v>
      </c>
    </row>
    <row r="145" spans="1:8" ht="12.75">
      <c r="A145" s="16" t="s">
        <v>121</v>
      </c>
      <c r="B145" s="65" t="s">
        <v>11</v>
      </c>
      <c r="C145" s="8" t="s">
        <v>8</v>
      </c>
      <c r="D145" s="8" t="s">
        <v>58</v>
      </c>
      <c r="E145" s="8" t="s">
        <v>12</v>
      </c>
      <c r="F145" s="8" t="s">
        <v>33</v>
      </c>
      <c r="G145" s="98" t="s">
        <v>120</v>
      </c>
      <c r="H145" s="26">
        <v>526000</v>
      </c>
    </row>
    <row r="146" spans="1:8" ht="13.5" customHeight="1">
      <c r="A146" s="79" t="s">
        <v>20</v>
      </c>
      <c r="B146" s="68" t="s">
        <v>14</v>
      </c>
      <c r="C146" s="17"/>
      <c r="D146" s="17"/>
      <c r="E146" s="17"/>
      <c r="F146" s="17"/>
      <c r="G146" s="142"/>
      <c r="H146" s="30">
        <f>H147+H151+H157+H169</f>
        <v>51802000</v>
      </c>
    </row>
    <row r="147" spans="1:8" ht="12.75">
      <c r="A147" s="39" t="s">
        <v>25</v>
      </c>
      <c r="B147" s="53" t="s">
        <v>14</v>
      </c>
      <c r="C147" s="7" t="s">
        <v>8</v>
      </c>
      <c r="D147" s="7"/>
      <c r="E147" s="7"/>
      <c r="F147" s="7"/>
      <c r="G147" s="133"/>
      <c r="H147" s="27">
        <f>H148</f>
        <v>4400000</v>
      </c>
    </row>
    <row r="148" spans="1:8" ht="12.75">
      <c r="A148" s="40" t="s">
        <v>73</v>
      </c>
      <c r="B148" s="52" t="s">
        <v>14</v>
      </c>
      <c r="C148" s="13" t="s">
        <v>8</v>
      </c>
      <c r="D148" s="13" t="s">
        <v>74</v>
      </c>
      <c r="E148" s="13" t="s">
        <v>33</v>
      </c>
      <c r="F148" s="13" t="s">
        <v>33</v>
      </c>
      <c r="G148" s="99"/>
      <c r="H148" s="25">
        <f>H149</f>
        <v>4400000</v>
      </c>
    </row>
    <row r="149" spans="1:8" ht="12.75">
      <c r="A149" s="48" t="s">
        <v>56</v>
      </c>
      <c r="B149" s="55" t="s">
        <v>14</v>
      </c>
      <c r="C149" s="43" t="s">
        <v>8</v>
      </c>
      <c r="D149" s="43" t="s">
        <v>74</v>
      </c>
      <c r="E149" s="43" t="s">
        <v>75</v>
      </c>
      <c r="F149" s="43" t="s">
        <v>8</v>
      </c>
      <c r="G149" s="100"/>
      <c r="H149" s="44">
        <f>H150</f>
        <v>4400000</v>
      </c>
    </row>
    <row r="150" spans="1:8" ht="15.75" customHeight="1">
      <c r="A150" s="16" t="s">
        <v>76</v>
      </c>
      <c r="B150" s="67" t="s">
        <v>14</v>
      </c>
      <c r="C150" s="8" t="s">
        <v>8</v>
      </c>
      <c r="D150" s="8" t="s">
        <v>74</v>
      </c>
      <c r="E150" s="8" t="s">
        <v>75</v>
      </c>
      <c r="F150" s="8" t="s">
        <v>8</v>
      </c>
      <c r="G150" s="98" t="s">
        <v>32</v>
      </c>
      <c r="H150" s="26">
        <v>4400000</v>
      </c>
    </row>
    <row r="151" spans="1:8" ht="12.75">
      <c r="A151" s="39" t="s">
        <v>21</v>
      </c>
      <c r="B151" s="53" t="s">
        <v>14</v>
      </c>
      <c r="C151" s="7" t="s">
        <v>16</v>
      </c>
      <c r="D151" s="8"/>
      <c r="E151" s="8"/>
      <c r="F151" s="8"/>
      <c r="G151" s="98"/>
      <c r="H151" s="27">
        <f>H152+H154</f>
        <v>21156000</v>
      </c>
    </row>
    <row r="152" spans="1:8" ht="50.25" customHeight="1">
      <c r="A152" s="195" t="s">
        <v>93</v>
      </c>
      <c r="B152" s="91" t="s">
        <v>14</v>
      </c>
      <c r="C152" s="87" t="s">
        <v>16</v>
      </c>
      <c r="D152" s="13" t="s">
        <v>161</v>
      </c>
      <c r="E152" s="13" t="s">
        <v>18</v>
      </c>
      <c r="F152" s="99" t="s">
        <v>33</v>
      </c>
      <c r="G152" s="99"/>
      <c r="H152" s="25">
        <f>H153</f>
        <v>20444000</v>
      </c>
    </row>
    <row r="153" spans="1:8" ht="25.5" customHeight="1">
      <c r="A153" s="80" t="s">
        <v>166</v>
      </c>
      <c r="B153" s="54" t="s">
        <v>14</v>
      </c>
      <c r="C153" s="8" t="s">
        <v>16</v>
      </c>
      <c r="D153" s="8" t="s">
        <v>161</v>
      </c>
      <c r="E153" s="8" t="s">
        <v>18</v>
      </c>
      <c r="F153" s="8" t="s">
        <v>33</v>
      </c>
      <c r="G153" s="98" t="s">
        <v>167</v>
      </c>
      <c r="H153" s="26">
        <v>20444000</v>
      </c>
    </row>
    <row r="154" spans="1:8" ht="21" customHeight="1">
      <c r="A154" s="23" t="s">
        <v>70</v>
      </c>
      <c r="B154" s="56" t="s">
        <v>14</v>
      </c>
      <c r="C154" s="24" t="s">
        <v>16</v>
      </c>
      <c r="D154" s="24" t="s">
        <v>54</v>
      </c>
      <c r="E154" s="24" t="s">
        <v>33</v>
      </c>
      <c r="F154" s="24" t="s">
        <v>33</v>
      </c>
      <c r="G154" s="148"/>
      <c r="H154" s="25">
        <f>H155</f>
        <v>712000</v>
      </c>
    </row>
    <row r="155" spans="1:8" ht="132.75" customHeight="1">
      <c r="A155" s="155" t="s">
        <v>77</v>
      </c>
      <c r="B155" s="55" t="s">
        <v>14</v>
      </c>
      <c r="C155" s="43" t="s">
        <v>16</v>
      </c>
      <c r="D155" s="43" t="s">
        <v>54</v>
      </c>
      <c r="E155" s="43" t="s">
        <v>168</v>
      </c>
      <c r="F155" s="43" t="s">
        <v>11</v>
      </c>
      <c r="G155" s="100"/>
      <c r="H155" s="44">
        <f>H156</f>
        <v>712000</v>
      </c>
    </row>
    <row r="156" spans="1:8" ht="25.5">
      <c r="A156" s="16" t="s">
        <v>169</v>
      </c>
      <c r="B156" s="54" t="s">
        <v>14</v>
      </c>
      <c r="C156" s="8" t="s">
        <v>16</v>
      </c>
      <c r="D156" s="8" t="s">
        <v>54</v>
      </c>
      <c r="E156" s="8" t="s">
        <v>168</v>
      </c>
      <c r="F156" s="8" t="s">
        <v>11</v>
      </c>
      <c r="G156" s="98" t="s">
        <v>184</v>
      </c>
      <c r="H156" s="31">
        <v>712000</v>
      </c>
    </row>
    <row r="157" spans="1:8" ht="12.75">
      <c r="A157" s="39" t="s">
        <v>22</v>
      </c>
      <c r="B157" s="53" t="s">
        <v>14</v>
      </c>
      <c r="C157" s="7" t="s">
        <v>18</v>
      </c>
      <c r="D157" s="8"/>
      <c r="E157" s="8"/>
      <c r="F157" s="8"/>
      <c r="G157" s="98"/>
      <c r="H157" s="27">
        <f>H158+H161+H164</f>
        <v>880000</v>
      </c>
    </row>
    <row r="158" spans="1:8" ht="12.75">
      <c r="A158" s="23" t="s">
        <v>70</v>
      </c>
      <c r="B158" s="56" t="s">
        <v>14</v>
      </c>
      <c r="C158" s="24" t="s">
        <v>18</v>
      </c>
      <c r="D158" s="24" t="s">
        <v>54</v>
      </c>
      <c r="E158" s="24" t="s">
        <v>33</v>
      </c>
      <c r="F158" s="24" t="s">
        <v>33</v>
      </c>
      <c r="G158" s="148"/>
      <c r="H158" s="25">
        <f>H159</f>
        <v>40000</v>
      </c>
    </row>
    <row r="159" spans="1:8" ht="25.5">
      <c r="A159" s="48" t="s">
        <v>87</v>
      </c>
      <c r="B159" s="55" t="s">
        <v>14</v>
      </c>
      <c r="C159" s="43" t="s">
        <v>18</v>
      </c>
      <c r="D159" s="43" t="s">
        <v>54</v>
      </c>
      <c r="E159" s="43" t="s">
        <v>164</v>
      </c>
      <c r="F159" s="43" t="s">
        <v>16</v>
      </c>
      <c r="G159" s="100"/>
      <c r="H159" s="44">
        <f>H160</f>
        <v>40000</v>
      </c>
    </row>
    <row r="160" spans="1:8" ht="15.75" customHeight="1">
      <c r="A160" s="16" t="s">
        <v>103</v>
      </c>
      <c r="B160" s="54" t="s">
        <v>14</v>
      </c>
      <c r="C160" s="8" t="s">
        <v>18</v>
      </c>
      <c r="D160" s="8" t="s">
        <v>54</v>
      </c>
      <c r="E160" s="8" t="s">
        <v>164</v>
      </c>
      <c r="F160" s="8" t="s">
        <v>16</v>
      </c>
      <c r="G160" s="98" t="s">
        <v>32</v>
      </c>
      <c r="H160" s="31">
        <v>40000</v>
      </c>
    </row>
    <row r="161" spans="1:8" ht="12.75">
      <c r="A161" s="40" t="s">
        <v>150</v>
      </c>
      <c r="B161" s="52" t="s">
        <v>14</v>
      </c>
      <c r="C161" s="13" t="s">
        <v>18</v>
      </c>
      <c r="D161" s="13" t="s">
        <v>151</v>
      </c>
      <c r="E161" s="13" t="s">
        <v>33</v>
      </c>
      <c r="F161" s="13" t="s">
        <v>33</v>
      </c>
      <c r="G161" s="99"/>
      <c r="H161" s="25">
        <f>H162</f>
        <v>0</v>
      </c>
    </row>
    <row r="162" spans="1:8" ht="25.5">
      <c r="A162" s="48" t="s">
        <v>152</v>
      </c>
      <c r="B162" s="55" t="s">
        <v>14</v>
      </c>
      <c r="C162" s="43" t="s">
        <v>18</v>
      </c>
      <c r="D162" s="43" t="s">
        <v>151</v>
      </c>
      <c r="E162" s="43" t="s">
        <v>16</v>
      </c>
      <c r="F162" s="43" t="s">
        <v>33</v>
      </c>
      <c r="G162" s="100"/>
      <c r="H162" s="44">
        <f>H163</f>
        <v>0</v>
      </c>
    </row>
    <row r="163" spans="1:8" ht="12.75">
      <c r="A163" s="193" t="s">
        <v>103</v>
      </c>
      <c r="B163" s="67" t="s">
        <v>14</v>
      </c>
      <c r="C163" s="8" t="s">
        <v>18</v>
      </c>
      <c r="D163" s="8" t="s">
        <v>151</v>
      </c>
      <c r="E163" s="8" t="s">
        <v>16</v>
      </c>
      <c r="F163" s="8" t="s">
        <v>33</v>
      </c>
      <c r="G163" s="98" t="s">
        <v>32</v>
      </c>
      <c r="H163" s="26"/>
    </row>
    <row r="164" spans="1:8" ht="12.75">
      <c r="A164" s="82" t="s">
        <v>59</v>
      </c>
      <c r="B164" s="63" t="s">
        <v>14</v>
      </c>
      <c r="C164" s="20" t="s">
        <v>18</v>
      </c>
      <c r="D164" s="20" t="s">
        <v>58</v>
      </c>
      <c r="E164" s="20" t="s">
        <v>33</v>
      </c>
      <c r="F164" s="20" t="s">
        <v>33</v>
      </c>
      <c r="G164" s="140"/>
      <c r="H164" s="25">
        <f>H165+H167</f>
        <v>840000</v>
      </c>
    </row>
    <row r="165" spans="1:8" ht="12.75">
      <c r="A165" s="48" t="s">
        <v>81</v>
      </c>
      <c r="B165" s="69" t="s">
        <v>14</v>
      </c>
      <c r="C165" s="50" t="s">
        <v>18</v>
      </c>
      <c r="D165" s="50" t="s">
        <v>58</v>
      </c>
      <c r="E165" s="51" t="s">
        <v>15</v>
      </c>
      <c r="F165" s="51" t="s">
        <v>33</v>
      </c>
      <c r="G165" s="149"/>
      <c r="H165" s="44">
        <f>H166</f>
        <v>640000</v>
      </c>
    </row>
    <row r="166" spans="1:8" ht="25.5">
      <c r="A166" s="16" t="s">
        <v>169</v>
      </c>
      <c r="B166" s="54" t="s">
        <v>14</v>
      </c>
      <c r="C166" s="8" t="s">
        <v>18</v>
      </c>
      <c r="D166" s="8" t="s">
        <v>58</v>
      </c>
      <c r="E166" s="8" t="s">
        <v>15</v>
      </c>
      <c r="F166" s="8" t="s">
        <v>33</v>
      </c>
      <c r="G166" s="98" t="s">
        <v>184</v>
      </c>
      <c r="H166" s="115">
        <v>640000</v>
      </c>
    </row>
    <row r="167" spans="1:8" ht="12.75">
      <c r="A167" s="48" t="s">
        <v>192</v>
      </c>
      <c r="B167" s="69" t="s">
        <v>14</v>
      </c>
      <c r="C167" s="50" t="s">
        <v>18</v>
      </c>
      <c r="D167" s="50" t="s">
        <v>58</v>
      </c>
      <c r="E167" s="51" t="s">
        <v>60</v>
      </c>
      <c r="F167" s="51" t="s">
        <v>33</v>
      </c>
      <c r="G167" s="149"/>
      <c r="H167" s="44">
        <f>H168</f>
        <v>200000</v>
      </c>
    </row>
    <row r="168" spans="1:8" ht="12.75">
      <c r="A168" s="114" t="s">
        <v>80</v>
      </c>
      <c r="B168" s="54" t="s">
        <v>14</v>
      </c>
      <c r="C168" s="8" t="s">
        <v>18</v>
      </c>
      <c r="D168" s="8" t="s">
        <v>58</v>
      </c>
      <c r="E168" s="8" t="s">
        <v>60</v>
      </c>
      <c r="F168" s="8" t="s">
        <v>33</v>
      </c>
      <c r="G168" s="98" t="s">
        <v>88</v>
      </c>
      <c r="H168" s="115">
        <v>200000</v>
      </c>
    </row>
    <row r="169" spans="1:8" ht="12.75">
      <c r="A169" s="39" t="s">
        <v>128</v>
      </c>
      <c r="B169" s="53" t="s">
        <v>14</v>
      </c>
      <c r="C169" s="7" t="s">
        <v>19</v>
      </c>
      <c r="D169" s="12"/>
      <c r="E169" s="12"/>
      <c r="F169" s="12"/>
      <c r="G169" s="151"/>
      <c r="H169" s="27">
        <f>H170+H172+H174+H176+H179</f>
        <v>25366000</v>
      </c>
    </row>
    <row r="170" spans="1:8" ht="67.5" customHeight="1">
      <c r="A170" s="48" t="s">
        <v>185</v>
      </c>
      <c r="B170" s="64" t="s">
        <v>14</v>
      </c>
      <c r="C170" s="46" t="s">
        <v>19</v>
      </c>
      <c r="D170" s="43" t="s">
        <v>161</v>
      </c>
      <c r="E170" s="43" t="s">
        <v>8</v>
      </c>
      <c r="F170" s="43" t="s">
        <v>33</v>
      </c>
      <c r="G170" s="145"/>
      <c r="H170" s="44">
        <f>H171</f>
        <v>16249000</v>
      </c>
    </row>
    <row r="171" spans="1:8" ht="17.25" customHeight="1">
      <c r="A171" s="16" t="s">
        <v>76</v>
      </c>
      <c r="B171" s="65" t="s">
        <v>14</v>
      </c>
      <c r="C171" s="9" t="s">
        <v>19</v>
      </c>
      <c r="D171" s="8" t="s">
        <v>161</v>
      </c>
      <c r="E171" s="8" t="s">
        <v>8</v>
      </c>
      <c r="F171" s="8" t="s">
        <v>33</v>
      </c>
      <c r="G171" s="146" t="s">
        <v>32</v>
      </c>
      <c r="H171" s="26">
        <v>16249000</v>
      </c>
    </row>
    <row r="172" spans="1:8" ht="12.75">
      <c r="A172" s="155" t="s">
        <v>129</v>
      </c>
      <c r="B172" s="64" t="s">
        <v>14</v>
      </c>
      <c r="C172" s="46" t="s">
        <v>19</v>
      </c>
      <c r="D172" s="43" t="s">
        <v>161</v>
      </c>
      <c r="E172" s="43" t="s">
        <v>9</v>
      </c>
      <c r="F172" s="43" t="s">
        <v>33</v>
      </c>
      <c r="G172" s="145"/>
      <c r="H172" s="44">
        <f>H173</f>
        <v>688000</v>
      </c>
    </row>
    <row r="173" spans="1:8" ht="19.5" customHeight="1">
      <c r="A173" s="114" t="s">
        <v>80</v>
      </c>
      <c r="B173" s="65" t="s">
        <v>14</v>
      </c>
      <c r="C173" s="9" t="s">
        <v>19</v>
      </c>
      <c r="D173" s="8" t="s">
        <v>161</v>
      </c>
      <c r="E173" s="8" t="s">
        <v>9</v>
      </c>
      <c r="F173" s="8" t="s">
        <v>33</v>
      </c>
      <c r="G173" s="146" t="s">
        <v>88</v>
      </c>
      <c r="H173" s="26">
        <v>688000</v>
      </c>
    </row>
    <row r="174" spans="1:8" ht="51">
      <c r="A174" s="48" t="s">
        <v>104</v>
      </c>
      <c r="B174" s="64" t="s">
        <v>14</v>
      </c>
      <c r="C174" s="46" t="s">
        <v>19</v>
      </c>
      <c r="D174" s="43" t="s">
        <v>161</v>
      </c>
      <c r="E174" s="43" t="s">
        <v>10</v>
      </c>
      <c r="F174" s="43" t="s">
        <v>33</v>
      </c>
      <c r="G174" s="145"/>
      <c r="H174" s="44">
        <f>H175</f>
        <v>2362000</v>
      </c>
    </row>
    <row r="175" spans="1:8" ht="12.75">
      <c r="A175" s="16" t="s">
        <v>76</v>
      </c>
      <c r="B175" s="65" t="s">
        <v>14</v>
      </c>
      <c r="C175" s="9" t="s">
        <v>19</v>
      </c>
      <c r="D175" s="8" t="s">
        <v>161</v>
      </c>
      <c r="E175" s="8" t="s">
        <v>10</v>
      </c>
      <c r="F175" s="8" t="s">
        <v>33</v>
      </c>
      <c r="G175" s="146" t="s">
        <v>32</v>
      </c>
      <c r="H175" s="26">
        <v>2362000</v>
      </c>
    </row>
    <row r="176" spans="1:8" ht="12.75">
      <c r="A176" s="23" t="s">
        <v>70</v>
      </c>
      <c r="B176" s="56" t="s">
        <v>14</v>
      </c>
      <c r="C176" s="24" t="s">
        <v>18</v>
      </c>
      <c r="D176" s="24" t="s">
        <v>54</v>
      </c>
      <c r="E176" s="24" t="s">
        <v>33</v>
      </c>
      <c r="F176" s="24" t="s">
        <v>33</v>
      </c>
      <c r="G176" s="148"/>
      <c r="H176" s="25">
        <f>H177</f>
        <v>6067000</v>
      </c>
    </row>
    <row r="177" spans="1:8" ht="38.25">
      <c r="A177" s="81" t="s">
        <v>66</v>
      </c>
      <c r="B177" s="49" t="s">
        <v>14</v>
      </c>
      <c r="C177" s="47" t="s">
        <v>18</v>
      </c>
      <c r="D177" s="200" t="s">
        <v>54</v>
      </c>
      <c r="E177" s="200" t="s">
        <v>186</v>
      </c>
      <c r="F177" s="200" t="s">
        <v>16</v>
      </c>
      <c r="G177" s="209"/>
      <c r="H177" s="202">
        <f>H178+H179</f>
        <v>6067000</v>
      </c>
    </row>
    <row r="178" spans="1:8" ht="12.75">
      <c r="A178" s="74" t="s">
        <v>80</v>
      </c>
      <c r="B178" s="70" t="s">
        <v>14</v>
      </c>
      <c r="C178" s="15" t="s">
        <v>18</v>
      </c>
      <c r="D178" s="204" t="s">
        <v>54</v>
      </c>
      <c r="E178" s="204" t="s">
        <v>186</v>
      </c>
      <c r="F178" s="204" t="s">
        <v>16</v>
      </c>
      <c r="G178" s="210" t="s">
        <v>32</v>
      </c>
      <c r="H178" s="206">
        <v>6067000</v>
      </c>
    </row>
    <row r="179" spans="1:8" ht="25.5">
      <c r="A179" s="155" t="s">
        <v>170</v>
      </c>
      <c r="B179" s="64" t="s">
        <v>14</v>
      </c>
      <c r="C179" s="46" t="s">
        <v>19</v>
      </c>
      <c r="D179" s="43" t="s">
        <v>160</v>
      </c>
      <c r="E179" s="43" t="s">
        <v>14</v>
      </c>
      <c r="F179" s="43" t="s">
        <v>33</v>
      </c>
      <c r="G179" s="145"/>
      <c r="H179" s="44">
        <f>H180</f>
        <v>0</v>
      </c>
    </row>
    <row r="180" spans="1:8" ht="12.75">
      <c r="A180" s="16" t="s">
        <v>76</v>
      </c>
      <c r="B180" s="65" t="s">
        <v>14</v>
      </c>
      <c r="C180" s="9" t="s">
        <v>19</v>
      </c>
      <c r="D180" s="8" t="s">
        <v>160</v>
      </c>
      <c r="E180" s="8" t="s">
        <v>14</v>
      </c>
      <c r="F180" s="8" t="s">
        <v>33</v>
      </c>
      <c r="G180" s="146" t="s">
        <v>32</v>
      </c>
      <c r="H180" s="26"/>
    </row>
    <row r="181" spans="1:8" ht="12.75">
      <c r="A181" s="161" t="s">
        <v>130</v>
      </c>
      <c r="B181" s="162" t="s">
        <v>60</v>
      </c>
      <c r="C181" s="123"/>
      <c r="D181" s="110"/>
      <c r="E181" s="110"/>
      <c r="F181" s="110"/>
      <c r="G181" s="163"/>
      <c r="H181" s="164">
        <f>H182</f>
        <v>396000</v>
      </c>
    </row>
    <row r="182" spans="1:8" ht="12.75">
      <c r="A182" s="165" t="s">
        <v>139</v>
      </c>
      <c r="B182" s="94" t="s">
        <v>60</v>
      </c>
      <c r="C182" s="10" t="s">
        <v>15</v>
      </c>
      <c r="D182" s="7"/>
      <c r="E182" s="7"/>
      <c r="F182" s="7"/>
      <c r="G182" s="143"/>
      <c r="H182" s="27">
        <f>H183</f>
        <v>396000</v>
      </c>
    </row>
    <row r="183" spans="1:8" ht="12.75">
      <c r="A183" s="82" t="s">
        <v>59</v>
      </c>
      <c r="B183" s="63" t="s">
        <v>60</v>
      </c>
      <c r="C183" s="20" t="s">
        <v>15</v>
      </c>
      <c r="D183" s="20" t="s">
        <v>58</v>
      </c>
      <c r="E183" s="20" t="s">
        <v>33</v>
      </c>
      <c r="F183" s="20" t="s">
        <v>33</v>
      </c>
      <c r="G183" s="140"/>
      <c r="H183" s="25">
        <f>H184</f>
        <v>396000</v>
      </c>
    </row>
    <row r="184" spans="1:8" ht="25.5">
      <c r="A184" s="48" t="s">
        <v>131</v>
      </c>
      <c r="B184" s="69" t="s">
        <v>60</v>
      </c>
      <c r="C184" s="50" t="s">
        <v>15</v>
      </c>
      <c r="D184" s="50" t="s">
        <v>58</v>
      </c>
      <c r="E184" s="51" t="s">
        <v>18</v>
      </c>
      <c r="F184" s="51" t="s">
        <v>33</v>
      </c>
      <c r="G184" s="149"/>
      <c r="H184" s="44">
        <f>H185</f>
        <v>396000</v>
      </c>
    </row>
    <row r="185" spans="1:8" ht="25.5">
      <c r="A185" s="16" t="s">
        <v>5</v>
      </c>
      <c r="B185" s="54" t="s">
        <v>60</v>
      </c>
      <c r="C185" s="8" t="s">
        <v>15</v>
      </c>
      <c r="D185" s="8" t="s">
        <v>58</v>
      </c>
      <c r="E185" s="8" t="s">
        <v>18</v>
      </c>
      <c r="F185" s="8" t="s">
        <v>33</v>
      </c>
      <c r="G185" s="98" t="s">
        <v>83</v>
      </c>
      <c r="H185" s="115">
        <v>396000</v>
      </c>
    </row>
    <row r="186" spans="1:8" ht="12.75">
      <c r="A186" s="125" t="s">
        <v>132</v>
      </c>
      <c r="B186" s="123" t="s">
        <v>13</v>
      </c>
      <c r="C186" s="123"/>
      <c r="D186" s="110"/>
      <c r="E186" s="110"/>
      <c r="F186" s="110"/>
      <c r="G186" s="163"/>
      <c r="H186" s="164">
        <f>H187</f>
        <v>600000</v>
      </c>
    </row>
    <row r="187" spans="1:8" ht="12.75">
      <c r="A187" s="165" t="s">
        <v>52</v>
      </c>
      <c r="B187" s="94" t="s">
        <v>13</v>
      </c>
      <c r="C187" s="10" t="s">
        <v>16</v>
      </c>
      <c r="D187" s="7"/>
      <c r="E187" s="7"/>
      <c r="F187" s="7"/>
      <c r="G187" s="143"/>
      <c r="H187" s="27">
        <f>H188</f>
        <v>600000</v>
      </c>
    </row>
    <row r="188" spans="1:8" ht="29.25" customHeight="1">
      <c r="A188" s="224" t="s">
        <v>133</v>
      </c>
      <c r="B188" s="186" t="s">
        <v>13</v>
      </c>
      <c r="C188" s="20" t="s">
        <v>16</v>
      </c>
      <c r="D188" s="20" t="s">
        <v>30</v>
      </c>
      <c r="E188" s="20" t="s">
        <v>33</v>
      </c>
      <c r="F188" s="20" t="s">
        <v>33</v>
      </c>
      <c r="G188" s="140"/>
      <c r="H188" s="25">
        <f>H189</f>
        <v>600000</v>
      </c>
    </row>
    <row r="189" spans="1:8" ht="25.5">
      <c r="A189" s="74" t="s">
        <v>173</v>
      </c>
      <c r="B189" s="54" t="s">
        <v>13</v>
      </c>
      <c r="C189" s="8" t="s">
        <v>16</v>
      </c>
      <c r="D189" s="8" t="s">
        <v>30</v>
      </c>
      <c r="E189" s="8" t="s">
        <v>33</v>
      </c>
      <c r="F189" s="8" t="s">
        <v>33</v>
      </c>
      <c r="G189" s="98" t="s">
        <v>100</v>
      </c>
      <c r="H189" s="115">
        <v>600000</v>
      </c>
    </row>
    <row r="190" spans="1:8" ht="18" customHeight="1">
      <c r="A190" s="170" t="s">
        <v>122</v>
      </c>
      <c r="B190" s="166" t="s">
        <v>105</v>
      </c>
      <c r="C190" s="167"/>
      <c r="D190" s="167"/>
      <c r="E190" s="167"/>
      <c r="F190" s="167"/>
      <c r="G190" s="168"/>
      <c r="H190" s="169">
        <f>H191</f>
        <v>2400000</v>
      </c>
    </row>
    <row r="191" spans="1:8" ht="12.75">
      <c r="A191" s="171" t="s">
        <v>134</v>
      </c>
      <c r="B191" s="53" t="s">
        <v>105</v>
      </c>
      <c r="C191" s="21" t="s">
        <v>8</v>
      </c>
      <c r="D191" s="21"/>
      <c r="E191" s="21"/>
      <c r="F191" s="21"/>
      <c r="G191" s="127"/>
      <c r="H191" s="172">
        <f>H192</f>
        <v>2400000</v>
      </c>
    </row>
    <row r="192" spans="1:8" ht="12.75">
      <c r="A192" s="159" t="s">
        <v>141</v>
      </c>
      <c r="B192" s="55" t="s">
        <v>105</v>
      </c>
      <c r="C192" s="43" t="s">
        <v>8</v>
      </c>
      <c r="D192" s="43" t="s">
        <v>123</v>
      </c>
      <c r="E192" s="43" t="s">
        <v>18</v>
      </c>
      <c r="F192" s="43" t="s">
        <v>33</v>
      </c>
      <c r="G192" s="100"/>
      <c r="H192" s="173">
        <f>H193</f>
        <v>2400000</v>
      </c>
    </row>
    <row r="193" spans="1:8" ht="12.75">
      <c r="A193" s="150" t="s">
        <v>91</v>
      </c>
      <c r="B193" s="54" t="s">
        <v>105</v>
      </c>
      <c r="C193" s="8" t="s">
        <v>8</v>
      </c>
      <c r="D193" s="8" t="s">
        <v>123</v>
      </c>
      <c r="E193" s="8" t="s">
        <v>18</v>
      </c>
      <c r="F193" s="8" t="s">
        <v>33</v>
      </c>
      <c r="G193" s="98" t="s">
        <v>92</v>
      </c>
      <c r="H193" s="115">
        <v>2400000</v>
      </c>
    </row>
    <row r="194" spans="1:8" ht="27.75" customHeight="1">
      <c r="A194" s="125" t="s">
        <v>135</v>
      </c>
      <c r="B194" s="109" t="s">
        <v>67</v>
      </c>
      <c r="C194" s="110"/>
      <c r="D194" s="110"/>
      <c r="E194" s="110"/>
      <c r="F194" s="110"/>
      <c r="G194" s="141"/>
      <c r="H194" s="164">
        <f>H195</f>
        <v>9615000</v>
      </c>
    </row>
    <row r="195" spans="1:8" ht="25.5">
      <c r="A195" s="84" t="s">
        <v>136</v>
      </c>
      <c r="B195" s="108" t="s">
        <v>67</v>
      </c>
      <c r="C195" s="112" t="s">
        <v>8</v>
      </c>
      <c r="D195" s="90"/>
      <c r="E195" s="34"/>
      <c r="F195" s="34"/>
      <c r="G195" s="152"/>
      <c r="H195" s="27">
        <f>H196</f>
        <v>9615000</v>
      </c>
    </row>
    <row r="196" spans="1:8" ht="12.75">
      <c r="A196" s="83" t="s">
        <v>84</v>
      </c>
      <c r="B196" s="111" t="s">
        <v>67</v>
      </c>
      <c r="C196" s="101" t="s">
        <v>8</v>
      </c>
      <c r="D196" s="102" t="s">
        <v>85</v>
      </c>
      <c r="E196" s="101" t="s">
        <v>33</v>
      </c>
      <c r="F196" s="96" t="s">
        <v>33</v>
      </c>
      <c r="G196" s="130"/>
      <c r="H196" s="25">
        <f>H197+H199</f>
        <v>9615000</v>
      </c>
    </row>
    <row r="197" spans="1:8" ht="12.75">
      <c r="A197" s="107" t="s">
        <v>96</v>
      </c>
      <c r="B197" s="103" t="s">
        <v>67</v>
      </c>
      <c r="C197" s="106" t="s">
        <v>8</v>
      </c>
      <c r="D197" s="104" t="s">
        <v>85</v>
      </c>
      <c r="E197" s="106" t="s">
        <v>8</v>
      </c>
      <c r="F197" s="95" t="s">
        <v>69</v>
      </c>
      <c r="G197" s="128"/>
      <c r="H197" s="44">
        <f>H198</f>
        <v>4000000</v>
      </c>
    </row>
    <row r="198" spans="1:8" ht="12.75">
      <c r="A198" s="126" t="s">
        <v>94</v>
      </c>
      <c r="B198" s="6" t="s">
        <v>67</v>
      </c>
      <c r="C198" s="32" t="s">
        <v>8</v>
      </c>
      <c r="D198" s="42" t="s">
        <v>85</v>
      </c>
      <c r="E198" s="33" t="s">
        <v>8</v>
      </c>
      <c r="F198" s="33" t="s">
        <v>69</v>
      </c>
      <c r="G198" s="129" t="s">
        <v>89</v>
      </c>
      <c r="H198" s="35">
        <v>4000000</v>
      </c>
    </row>
    <row r="199" spans="1:8" ht="25.5">
      <c r="A199" s="105" t="s">
        <v>95</v>
      </c>
      <c r="B199" s="103" t="s">
        <v>67</v>
      </c>
      <c r="C199" s="106" t="s">
        <v>8</v>
      </c>
      <c r="D199" s="104" t="s">
        <v>85</v>
      </c>
      <c r="E199" s="106" t="s">
        <v>8</v>
      </c>
      <c r="F199" s="95" t="s">
        <v>106</v>
      </c>
      <c r="G199" s="128"/>
      <c r="H199" s="44">
        <f>H200</f>
        <v>5615000</v>
      </c>
    </row>
    <row r="200" spans="1:8" ht="13.5" thickBot="1">
      <c r="A200" s="85" t="s">
        <v>94</v>
      </c>
      <c r="B200" s="97" t="s">
        <v>67</v>
      </c>
      <c r="C200" s="32" t="s">
        <v>8</v>
      </c>
      <c r="D200" s="129" t="s">
        <v>85</v>
      </c>
      <c r="E200" s="33" t="s">
        <v>8</v>
      </c>
      <c r="F200" s="33" t="s">
        <v>106</v>
      </c>
      <c r="G200" s="129" t="s">
        <v>89</v>
      </c>
      <c r="H200" s="35">
        <v>5615000</v>
      </c>
    </row>
    <row r="201" spans="1:8" ht="16.5" thickBot="1">
      <c r="A201" s="86" t="s">
        <v>26</v>
      </c>
      <c r="B201" s="71"/>
      <c r="C201" s="18"/>
      <c r="D201" s="19"/>
      <c r="E201" s="19"/>
      <c r="F201" s="19"/>
      <c r="G201" s="131"/>
      <c r="H201" s="153">
        <f>H13+H55+H60+H67+H72+H125+H146+H181+H186+H190+H194</f>
        <v>357258100</v>
      </c>
    </row>
    <row r="203" spans="3:8" ht="12.75">
      <c r="C203" t="s">
        <v>153</v>
      </c>
      <c r="H203" s="194">
        <f>H17+H21+H26+H45+H47+H52+H62+H71+H76+H88+H89+H93+H114+H117+H120+H135+H137+H150+H166+H168+H185+H189+H193+H198</f>
        <v>141427100</v>
      </c>
    </row>
    <row r="204" spans="3:8" ht="12.75">
      <c r="C204" t="s">
        <v>159</v>
      </c>
      <c r="H204" s="194"/>
    </row>
    <row r="205" spans="3:8" ht="12.75">
      <c r="C205" t="s">
        <v>154</v>
      </c>
      <c r="H205" s="194">
        <f>H77+H90+H96+H136</f>
        <v>9000000</v>
      </c>
    </row>
    <row r="206" spans="3:8" ht="12.75">
      <c r="C206" t="s">
        <v>155</v>
      </c>
      <c r="H206" s="194">
        <f>H28+H30+H32+H33+H59+H80+H82+H85+H99+H100+H102+H103+H106+H107+H109+H110+H153+H156+H160+H163+H171+H173+H175+H178+H180+H200</f>
        <v>205603000</v>
      </c>
    </row>
    <row r="207" spans="3:8" ht="12.75">
      <c r="C207" t="s">
        <v>156</v>
      </c>
      <c r="H207" s="194">
        <f>H22+H23+H24+H37+H39+H41+H129+H131+H133</f>
        <v>1228000</v>
      </c>
    </row>
    <row r="208" ht="12.75">
      <c r="H208" s="194">
        <f>SUM(H203:H207)</f>
        <v>357258100</v>
      </c>
    </row>
  </sheetData>
  <sheetProtection/>
  <mergeCells count="7">
    <mergeCell ref="H7:H12"/>
    <mergeCell ref="A5:G5"/>
    <mergeCell ref="B7:B12"/>
    <mergeCell ref="C7:C12"/>
    <mergeCell ref="D7:F12"/>
    <mergeCell ref="G7:G12"/>
    <mergeCell ref="A7:A12"/>
  </mergeCells>
  <printOptions/>
  <pageMargins left="0.5905511811023623" right="0.17" top="0.4724409448818898" bottom="0.5118110236220472" header="0.17" footer="0.5118110236220472"/>
  <pageSetup horizontalDpi="600" verticalDpi="600" orientation="portrait" paperSize="9" scale="76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2012-11-15T07:01:19Z</cp:lastPrinted>
  <dcterms:created xsi:type="dcterms:W3CDTF">2004-09-08T10:28:32Z</dcterms:created>
  <dcterms:modified xsi:type="dcterms:W3CDTF">2012-11-15T07:01:30Z</dcterms:modified>
  <cp:category/>
  <cp:version/>
  <cp:contentType/>
  <cp:contentStatus/>
</cp:coreProperties>
</file>