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45" tabRatio="753" activeTab="0"/>
  </bookViews>
  <sheets>
    <sheet name="ведомст" sheetId="1" r:id="rId1"/>
    <sheet name="по ожидаемой" sheetId="2" r:id="rId2"/>
    <sheet name="потреб" sheetId="3" r:id="rId3"/>
    <sheet name="функц" sheetId="4" r:id="rId4"/>
  </sheets>
  <definedNames>
    <definedName name="_xlnm.Print_Titles" localSheetId="0">'ведомст'!$A:$E,'ведомст'!$9:$14</definedName>
    <definedName name="_xlnm.Print_Titles" localSheetId="1">'по ожидаемой'!$1:$3</definedName>
    <definedName name="_xlnm.Print_Area" localSheetId="0">'ведомст'!$A$1:$K$212</definedName>
    <definedName name="_xlnm.Print_Area" localSheetId="3">'функц'!$A$1:$I$222</definedName>
  </definedNames>
  <calcPr fullCalcOnLoad="1"/>
</workbook>
</file>

<file path=xl/sharedStrings.xml><?xml version="1.0" encoding="utf-8"?>
<sst xmlns="http://schemas.openxmlformats.org/spreadsheetml/2006/main" count="5979" uniqueCount="285">
  <si>
    <t xml:space="preserve"> 00</t>
  </si>
  <si>
    <t>Учебно-методические кабинеты, центральные бухгалтерии, группы хозяйственного обслуживания, учебные фильмотеки</t>
  </si>
  <si>
    <t>Физкультурно-оздоровительная работа и спортивные мероприятия</t>
  </si>
  <si>
    <t>Региональные целевые программы</t>
  </si>
  <si>
    <t>Обеспечение деятельности подведомственных учреждений</t>
  </si>
  <si>
    <t>Центральный аппарат</t>
  </si>
  <si>
    <t>520</t>
  </si>
  <si>
    <t>Мероприятия в области здравоохранения, спорта и физической культуры, туризма</t>
  </si>
  <si>
    <t>Наименование</t>
  </si>
  <si>
    <t>Раздел</t>
  </si>
  <si>
    <t>01</t>
  </si>
  <si>
    <t>06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</si>
  <si>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</si>
  <si>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</si>
  <si>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</si>
  <si>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</si>
  <si>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</si>
  <si>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</si>
  <si>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</si>
  <si>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</si>
  <si>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</si>
  <si>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</si>
  <si>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15</t>
  </si>
  <si>
    <t>Национальная безопасность и правоохранительная деятельность</t>
  </si>
  <si>
    <t>Здравоохранение и спорт</t>
  </si>
  <si>
    <t>Спорт и физическая культура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</si>
  <si>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</si>
  <si>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</si>
  <si>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</si>
  <si>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</si>
  <si>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</si>
  <si>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</si>
  <si>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</si>
  <si>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</si>
  <si>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</si>
  <si>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470</t>
  </si>
  <si>
    <t>452</t>
  </si>
  <si>
    <t>522</t>
  </si>
  <si>
    <t>457</t>
  </si>
  <si>
    <t>512</t>
  </si>
  <si>
    <t>001</t>
  </si>
  <si>
    <t>005</t>
  </si>
  <si>
    <t>00</t>
  </si>
  <si>
    <t>Руководство и управление в сфере установленных функций</t>
  </si>
  <si>
    <t>расходы по основной деятельности</t>
  </si>
  <si>
    <t>Образование</t>
  </si>
  <si>
    <t>Дошкольное образование</t>
  </si>
  <si>
    <t>Детские дошкольные учреждения</t>
  </si>
  <si>
    <t>420</t>
  </si>
  <si>
    <t>Общее образование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</si>
  <si>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</si>
  <si>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</si>
  <si>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</si>
  <si>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</si>
  <si>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</si>
  <si>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</si>
  <si>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Другие вопросы в области образования</t>
  </si>
  <si>
    <t>Учреждения, обеспечивающие оказание услуг в сфере образования</t>
  </si>
  <si>
    <t>435</t>
  </si>
  <si>
    <t>Культура, кинематография и средства массовой информации</t>
  </si>
  <si>
    <t>Культура</t>
  </si>
  <si>
    <t>Библиотеки</t>
  </si>
  <si>
    <t>442</t>
  </si>
  <si>
    <t>Государственная поддержка в сфере культуры, кинематографии и средств массовой информации</t>
  </si>
  <si>
    <t>Периодические издания, учрежденные органами законодательной и исполнительной власти</t>
  </si>
  <si>
    <t>Больницы, клиники,госпитали,медико-санитарные части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</si>
  <si>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</si>
  <si>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</si>
  <si>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</si>
  <si>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</si>
  <si>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</si>
  <si>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</si>
  <si>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505</t>
  </si>
  <si>
    <t>Национальная экономика</t>
  </si>
  <si>
    <t>351</t>
  </si>
  <si>
    <t>Транспорт</t>
  </si>
  <si>
    <t>Поддержка жилищного хозяйства</t>
  </si>
  <si>
    <t>350</t>
  </si>
  <si>
    <t>Поддержка коммунального хозяйства</t>
  </si>
  <si>
    <t>Доплаты к пенсиям муниципальных служащих</t>
  </si>
  <si>
    <t>Учреждения социального обслуживания населения</t>
  </si>
  <si>
    <t>Иные безвозмездные и безвозвратные перечисления</t>
  </si>
  <si>
    <t xml:space="preserve">Исп. Кракулева А.Г.., тел.5-14-83 </t>
  </si>
  <si>
    <t>795</t>
  </si>
  <si>
    <t>Целевые программы муниципальных образований</t>
  </si>
  <si>
    <t>Денежные выплаты медицинскому персоналу ФАПов, врачам, фельдшерам и медсестрам "Скорой медпомощи"</t>
  </si>
  <si>
    <t>Межбюджетные трансферты</t>
  </si>
  <si>
    <t>11</t>
  </si>
  <si>
    <t>за счет района</t>
  </si>
  <si>
    <t>Администрация муниципального образования "Суоярвский район"</t>
  </si>
  <si>
    <t>Приложение № 5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</si>
  <si>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</si>
  <si>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</si>
  <si>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</si>
  <si>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Мероприятия в области коммунального хозяйства (капремонт коммунальных объектов)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</si>
  <si>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</si>
  <si>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</si>
  <si>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</si>
  <si>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</si>
  <si>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</si>
  <si>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40</t>
  </si>
  <si>
    <t>30</t>
  </si>
  <si>
    <t>Предупреждение и ликвидация последствий чрезвычайных ситуаций природного и техногенного характера, гражданская оборона</t>
  </si>
  <si>
    <t>Социальная помощь</t>
  </si>
  <si>
    <t>36</t>
  </si>
  <si>
    <t>99</t>
  </si>
  <si>
    <t>Выполнение функций бюджетными учреждениями</t>
  </si>
  <si>
    <t>85</t>
  </si>
  <si>
    <t>86</t>
  </si>
  <si>
    <t>Финансовое обеспечение государственных полномочий</t>
  </si>
  <si>
    <t>525</t>
  </si>
  <si>
    <t>Выполнение государственных полномочий</t>
  </si>
  <si>
    <t xml:space="preserve">Ежемесячное денежное вознаграждение за классное руководство </t>
  </si>
  <si>
    <t>Организация заготовки, переработки, хранения и обеспечения безопасности донорской крови и ее компонентов, обеспечение муниципальных организаций здравоохранения донорской кровью и ее компонентами</t>
  </si>
  <si>
    <t>18</t>
  </si>
  <si>
    <t>97</t>
  </si>
  <si>
    <t>Доплаты к пенсиям, дополнительное пенсионное обеспечение</t>
  </si>
  <si>
    <t>491</t>
  </si>
  <si>
    <t>80</t>
  </si>
  <si>
    <t>Социальные выплаты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</si>
  <si>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</si>
  <si>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Охрана семьи, материнства и детства</t>
  </si>
  <si>
    <t>Дотации бюджетам субъектов Российской Федерации и муниципальных образований</t>
  </si>
  <si>
    <t>Обеспечение деятельности комиссий по делам несовершеннолетних и защите их прав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</si>
  <si>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</si>
  <si>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</si>
  <si>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</si>
  <si>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Софинансирование программы "Жилище" (обеспечение жильем молодых семей)</t>
  </si>
  <si>
    <t>Выполнение функций органами местного самоуправления</t>
  </si>
  <si>
    <t>Капитальный ремонт государственного жилищного фонда субъектов Российской Федерации и муниципального жилищного фонда</t>
  </si>
  <si>
    <t>Выполнение функций органами местного самоуправления (софинансирование капремонта многоквартирных домов)</t>
  </si>
  <si>
    <t>507</t>
  </si>
  <si>
    <t>Стационарная медицинская помощь</t>
  </si>
  <si>
    <t>Амбулаторная помощь</t>
  </si>
  <si>
    <t>Районная программа "Адресная соцпомощь"</t>
  </si>
  <si>
    <t>МЕЖБЮДЖЕТНЫЕ ТРАНСФЕРТЫ</t>
  </si>
  <si>
    <t>Капремонт и реконструкция объектов соцсферы</t>
  </si>
  <si>
    <t>Мероприятия в сфере образования</t>
  </si>
  <si>
    <t>022</t>
  </si>
  <si>
    <t>Другие вопросы в области здравоохранения, физической культуры и спорта</t>
  </si>
  <si>
    <t>Мероприятия в области здравоохранения, спорта и физической культуры</t>
  </si>
  <si>
    <t>079</t>
  </si>
  <si>
    <t>Выравнивание бюджетной обеспеченности</t>
  </si>
  <si>
    <t>516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</si>
  <si>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</si>
  <si>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</si>
  <si>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</si>
  <si>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</si>
  <si>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 xml:space="preserve">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</t>
  </si>
  <si>
    <t>500</t>
  </si>
  <si>
    <t>008</t>
  </si>
  <si>
    <t xml:space="preserve">платные </t>
  </si>
  <si>
    <t>Приложение № 6</t>
  </si>
  <si>
    <t>Прочие расходы</t>
  </si>
  <si>
    <t>013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</si>
  <si>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</si>
  <si>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 xml:space="preserve">Фонд финансовой поддержки 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</si>
  <si>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</si>
  <si>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</si>
  <si>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Председатель представительного органа муниципального образования</t>
  </si>
  <si>
    <t>Организация и осуществление деятельностипо опеке и попечительству</t>
  </si>
  <si>
    <t>521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</si>
  <si>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</si>
  <si>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Выполнение функций органами местного самоуправления (остаток)</t>
  </si>
  <si>
    <t>Резервные фонды</t>
  </si>
  <si>
    <t>070</t>
  </si>
  <si>
    <t>Резервные фонды местных администраций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</si>
  <si>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</si>
  <si>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524</t>
  </si>
  <si>
    <t>Субсидии на осуществление расходов, связанных с предоставлением отдельным категориям граждан скидки по проезду в пригородном сообщении автомобильным транспортом</t>
  </si>
  <si>
    <t>Субсидии юридическим лицам</t>
  </si>
  <si>
    <t>006</t>
  </si>
  <si>
    <t>Другие вопросы в области национальной экономики</t>
  </si>
  <si>
    <t>Развитие социальной и инженерной инфраструктуры объектов Российской Федерации и муниципальных образований</t>
  </si>
  <si>
    <t>523</t>
  </si>
  <si>
    <t>Бюджетные инвестиции в развитие социальной и инженерной инфраструктуры муниципальных образований из бюджета субъекта Российской Федерации</t>
  </si>
  <si>
    <t>Мероприятия в области строительства, архитектуры и градостроительства</t>
  </si>
  <si>
    <t>338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</si>
  <si>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</si>
  <si>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Программа "Жилище" на 2004-2010 годы</t>
  </si>
  <si>
    <t>Подпрограмма "Модернизация объектов коммунальной инфраструктуры Республики Карелия" (реконструкция водогрейной котельной г.Суоярви)</t>
  </si>
  <si>
    <t xml:space="preserve">Бюджетные инвестиции </t>
  </si>
  <si>
    <t>003</t>
  </si>
  <si>
    <t>Бюджетные инвестиции в развитие социальной и инженерной инфраструктуры муниципальных образований из бюджета субъекта Российской Федерации (Строительство водовода от водопроводной насосной станции до котельной в п.Поросозеро)</t>
  </si>
  <si>
    <t>19</t>
  </si>
  <si>
    <t>Субсидии на обеспечение противопожарной безопасности в муниципальных образовательных учреждениях</t>
  </si>
  <si>
    <t>Осуществление расходов, связанных с выплатой ежемесячной денежной доплаты работникам муниципальных учреждений образования, здравоохранения, культуры, социальной защиты (социального обслуживания)</t>
  </si>
  <si>
    <t>Осуществление первоочередных мероприятий по выполнению наказов избирателей, поступивших в период избирательных кампаний</t>
  </si>
  <si>
    <t>Улучшение питания обучающихся 1-5 классов общеобразовательных учреждений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</si>
  <si>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</si>
  <si>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Мероприятия в сфере культуры, кинематографии и средств массовой информации</t>
  </si>
  <si>
    <t>450</t>
  </si>
  <si>
    <t>Комплектование книжных фондов библиотек муниципальных образований</t>
  </si>
  <si>
    <t>Социальная поддержка специалистов муниципальных учреждений, работающих и проживающих за пределами городов</t>
  </si>
  <si>
    <t>Субсидии на проведение мероприятий по бюджетной целевой программе "Государственная поддержка карельского, вепсского и финского языков в РК на 2006-2010 гг"</t>
  </si>
  <si>
    <t>Мероприятия в сфере культуры</t>
  </si>
  <si>
    <t>024</t>
  </si>
  <si>
    <t>Проведение мероприятий бюджетной целевой программы Развитие сферы культуры в Республике Карелия на период до 2012 года"</t>
  </si>
  <si>
    <t>Субсидии на БЦП "Гармонизация национальных и конфессиональных отношений, формирование гражданского согласия в РК на 2007-2011 годы" (Карелия - территория согласия)</t>
  </si>
  <si>
    <t>24</t>
  </si>
  <si>
    <t>Выполнение функций бюджетными учреждениями (Суоеки ФАП оборудование)</t>
  </si>
  <si>
    <t>Центры, станции и отделения переливания крови</t>
  </si>
  <si>
    <t>472</t>
  </si>
  <si>
    <t>ЗРК от 17.12.2004 года № 827-ЗРК "О социальной поддержке отдельных категорий граждан и признании утратившими силу некоторых законодательных актов РК"</t>
  </si>
  <si>
    <t xml:space="preserve">Выполнение функций бюджетными учреждениями </t>
  </si>
  <si>
    <t>Бюджетная целевая программа "Адресная социальная помощь"</t>
  </si>
  <si>
    <t>81</t>
  </si>
  <si>
    <t xml:space="preserve">Социальные выплаты </t>
  </si>
  <si>
    <t>Субсидии на обеспечение бесплатными специальными молочными продуктами детского питания детей в возрасте до 3-х лет, не посещающих детские дошкольные образовательные учреждения, из малоимущих семей и семей, находящихся в социально опасном положении, в т.ч. оказавшихся в трудной жизненной ситуации</t>
  </si>
  <si>
    <t>Субсидии на питание учащимся общеобразовательных школ из малоимущих семей и семей, находящихся в трудной жизненной ситуации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</si>
  <si>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</si>
  <si>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</si>
  <si>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 xml:space="preserve"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</t>
  </si>
  <si>
    <t>Выплаты патронатной семье на содержание подопечных детей</t>
  </si>
  <si>
    <t>Оплата труда патронатного родителя</t>
  </si>
  <si>
    <t>31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</si>
  <si>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</si>
  <si>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</si>
  <si>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017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</si>
  <si>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</si>
  <si>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субвенция поселений</t>
  </si>
  <si>
    <t>на выполнение госполномочий РК в области производства и оборота этилового спирта, алкогольной и спиртосодержащей продукции</t>
  </si>
  <si>
    <t>Предоставление бесплатной жилой площади с отоплением и освещением педагогическим работникам муниципальных образовательных учреждений, работающим и проживающим в сельской местности, поселках городского типа</t>
  </si>
  <si>
    <t>Выполнение функций бюджетными учреждениями (ремонт кровли в Вешк.школе, приобретение электропианино)</t>
  </si>
  <si>
    <t>образования "Суоярвский район"</t>
  </si>
  <si>
    <t xml:space="preserve">к решению Совета депутатов муниципального   </t>
  </si>
  <si>
    <t>Софинансирование Подпрограмма "Модернизация объектов коммунальной инфраструктуры Республики Карелия" (реконструкция водогрейной котельной г.Суоярви)</t>
  </si>
  <si>
    <t>Софинансирование мероприятий бюджетной целевой программы Развитие сферы культуры в Республике Карелия на период до 2012 года"</t>
  </si>
  <si>
    <t>Другие вопросы в в области культуры, кинематографии и средств массовой информации</t>
  </si>
  <si>
    <t>в том числе капремонт Суоярвской средней школы</t>
  </si>
  <si>
    <t>(рублей)</t>
  </si>
  <si>
    <t>Выполнение функций органами местного самоуправления  (меропр.по гражд.обороне, защите населения и реррит.поселения от ЧС городское поселение)</t>
  </si>
  <si>
    <t>Выполнение функций органами местного самоуправления (меропр. по обеспечению безопасности людей на водных объектах Суоярвское городское поселение)</t>
  </si>
  <si>
    <t>Выполнение функций органами местного самоуправления (Создание, содержание и организация деятельности аварийно-спасательных служб Городское поселение)</t>
  </si>
  <si>
    <t>540</t>
  </si>
  <si>
    <t>Выполнение функций органами местного самоуправления (остаток на 01.01.2009)</t>
  </si>
  <si>
    <t>Обеспечение проведения выборов и референдумов</t>
  </si>
  <si>
    <t>Проведение выборов и референдумов</t>
  </si>
  <si>
    <t>020</t>
  </si>
  <si>
    <t>Проведение выборов в представительные органы муниципального образования</t>
  </si>
  <si>
    <t>Субсидии на возмещение расходов, связанных с изменением стоимости жидкого топлива</t>
  </si>
  <si>
    <t>Субсидии юридическим лицам (остаток на 01.01.2009)</t>
  </si>
  <si>
    <t>Выполнение функций бюджетными учреждениями (платные услуги)</t>
  </si>
  <si>
    <t>Выполнение функций бюджетными учреждениями (остаток на 01.01.2009)</t>
  </si>
  <si>
    <t>Выравнивание обеспеченности муниципальных образований по реализации ими расходных обязательств</t>
  </si>
  <si>
    <t>Выполнение функций бюджетными учреждениями (на лагеря ФСС)</t>
  </si>
  <si>
    <t>Субсидии на господдержку внедрения комплексных мер модернизации образования</t>
  </si>
  <si>
    <t>Выполнение функций бюджетными учреждениями (на библиотечное обслуживание от Суоярвского городского поселения)</t>
  </si>
  <si>
    <t>Обеспечение противопожарной безопасности в муниципальных учреждениях здравоохранения и социального обслуживания</t>
  </si>
  <si>
    <t>Субсидии на осуществление денежных выплат врачам-терапевтам участковым, врачам-педиатрам участковым, врачам общей практики (семейным врачам), медицинским сестрам участковых врачей-терапевтов участковых, врачей-педиатров участковых и медсестрам врачей общей практики (семейных врачей)</t>
  </si>
  <si>
    <t>21</t>
  </si>
  <si>
    <t>Субсидии на питание учащимся общеобразовательных школ из малоимущих семей и семей, находящихся в трудной жизненной ситуации (остаток на 01.01.2009)</t>
  </si>
  <si>
    <t>Субсидии на проведение мероприятий по подготовке и празднованию 65-ой годовщины Победы в ВОВ</t>
  </si>
  <si>
    <t>550</t>
  </si>
  <si>
    <t>Мероприятия, связанные с ремонтом жилья участников и инвалидов ВОВ, вдов погибших  (умерших) участников и ИВОВ</t>
  </si>
  <si>
    <t>Социальные выплаты (остаток на 01.01.2009 года)</t>
  </si>
  <si>
    <t>в том числе ДК 243 Социальные выплаты (остаток на 01.01.2009 года)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</si>
  <si>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(Содержание ребенка в семье опекуна и приемной семье, а также оплата труда приемного родителя)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</si>
  <si>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</si>
  <si>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</si>
  <si>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</si>
  <si>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 xml:space="preserve">Иные межбюджетные трансферты </t>
  </si>
  <si>
    <t>Резервный фонд Правительства Республики Карелия (мотопомпы)</t>
  </si>
  <si>
    <t>Закупка для государственных нужд техники, производимой на территории Российской Федерации</t>
  </si>
  <si>
    <t>340</t>
  </si>
  <si>
    <t>Закупка автотранспортных средств и коммунальной техники за счет средств бюджета РФ</t>
  </si>
  <si>
    <t>Закупка автотранспортных средств и коммунальной техники за счет средств бюджета РК</t>
  </si>
  <si>
    <t>Реализация государственной политики занятости населения</t>
  </si>
  <si>
    <t>510</t>
  </si>
  <si>
    <t>Реализация дополнительных мероприятий, направленных на снижение напряженности на рынке труда субъектов РФ</t>
  </si>
  <si>
    <t>Реформирование жилищно-коммунального хозяйства (капремонт котельной ПСХ)</t>
  </si>
  <si>
    <t>за счет субв. и субс.</t>
  </si>
  <si>
    <t>остаток на 01.01.2009</t>
  </si>
  <si>
    <t>Распределение бюджетных ассигнований по разделам и подразделам, целевым статьям и видам расходов классификации расходов бюджетов на 2010 год по ожидаемому выполнению за 2009 год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</si>
  <si>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 местного самоуправления в установленном порядке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</si>
  <si>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</si>
  <si>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</si>
  <si>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32</t>
  </si>
  <si>
    <t>Обеспечение и проведение государственной (итоговой) аттестации обучающихся освоивших образовательные программы основного общего и среднего (полного) общего образования, в том числе в форме единого государственного экзамена</t>
  </si>
  <si>
    <t>остаток на 01.01.2010</t>
  </si>
  <si>
    <t>Мероприятия в сфере образования (ремонт Суоярвской средней школы)</t>
  </si>
  <si>
    <t>Плановая потребность на 2010 год согласно сметам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</si>
  <si>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бюджетов на 2010 год </t>
  </si>
  <si>
    <t>молодежь- 58, ветеран - 17, занят - 23, наруш - 7</t>
  </si>
  <si>
    <t>Ведомственная структура расходов бюджета муниципального образования "Суоярвский район" на 2010 год по разделам и подразделам, целевым статьям и видам расходов классификации расходов бюджетов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</si>
</sst>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</numFmts>
  <fonts count="2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0"/>
    </font>
    <font>
      <sz val="10"/>
      <color indexed="20"/>
      <name val="Arial"/>
      <family val="0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20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8"/>
      <color indexed="1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49" fontId="13" fillId="0" borderId="1" xfId="0" applyNumberFormat="1" applyFont="1" applyBorder="1" applyAlignment="1" applyProtection="1">
      <alignment horizontal="center" vertical="top"/>
      <protection locked="0"/>
    </xf>
    <xf numFmtId="49" fontId="13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13" fillId="0" borderId="1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 applyProtection="1">
      <alignment horizontal="center" vertical="top"/>
      <protection locked="0"/>
    </xf>
    <xf numFmtId="49" fontId="9" fillId="0" borderId="1" xfId="0" applyNumberFormat="1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left" vertical="top" wrapText="1"/>
    </xf>
    <xf numFmtId="49" fontId="2" fillId="0" borderId="3" xfId="0" applyNumberFormat="1" applyFont="1" applyBorder="1" applyAlignment="1" applyProtection="1">
      <alignment horizontal="center" vertical="top"/>
      <protection locked="0"/>
    </xf>
    <xf numFmtId="49" fontId="14" fillId="2" borderId="4" xfId="0" applyNumberFormat="1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 applyProtection="1">
      <alignment horizontal="center" vertical="top"/>
      <protection locked="0"/>
    </xf>
    <xf numFmtId="49" fontId="3" fillId="2" borderId="5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15" fillId="0" borderId="1" xfId="0" applyNumberFormat="1" applyFont="1" applyBorder="1" applyAlignment="1" applyProtection="1">
      <alignment horizontal="center" vertical="top"/>
      <protection locked="0"/>
    </xf>
    <xf numFmtId="14" fontId="2" fillId="0" borderId="0" xfId="0" applyNumberFormat="1" applyFont="1" applyAlignment="1">
      <alignment/>
    </xf>
    <xf numFmtId="49" fontId="7" fillId="0" borderId="1" xfId="0" applyNumberFormat="1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2" xfId="0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" fontId="1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14" fillId="2" borderId="1" xfId="0" applyNumberFormat="1" applyFont="1" applyFill="1" applyBorder="1" applyAlignment="1">
      <alignment vertical="top"/>
    </xf>
    <xf numFmtId="4" fontId="10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13" fillId="0" borderId="1" xfId="0" applyNumberFormat="1" applyFont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4" fontId="2" fillId="0" borderId="6" xfId="0" applyNumberFormat="1" applyFont="1" applyBorder="1" applyAlignment="1">
      <alignment vertical="top"/>
    </xf>
    <xf numFmtId="49" fontId="2" fillId="0" borderId="6" xfId="0" applyNumberFormat="1" applyFont="1" applyFill="1" applyBorder="1" applyAlignment="1" applyProtection="1">
      <alignment horizontal="center" vertical="top"/>
      <protection locked="0"/>
    </xf>
    <xf numFmtId="49" fontId="2" fillId="0" borderId="6" xfId="0" applyNumberFormat="1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center" vertical="top"/>
    </xf>
    <xf numFmtId="4" fontId="2" fillId="0" borderId="6" xfId="0" applyNumberFormat="1" applyFont="1" applyFill="1" applyBorder="1" applyAlignment="1">
      <alignment vertical="top"/>
    </xf>
    <xf numFmtId="49" fontId="13" fillId="0" borderId="6" xfId="0" applyNumberFormat="1" applyFont="1" applyFill="1" applyBorder="1" applyAlignment="1" applyProtection="1">
      <alignment horizontal="center" vertical="top"/>
      <protection locked="0"/>
    </xf>
    <xf numFmtId="49" fontId="13" fillId="0" borderId="6" xfId="0" applyNumberFormat="1" applyFont="1" applyFill="1" applyBorder="1" applyAlignment="1">
      <alignment horizontal="center" vertical="top"/>
    </xf>
    <xf numFmtId="49" fontId="8" fillId="0" borderId="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7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8" xfId="0" applyFont="1" applyFill="1" applyBorder="1" applyAlignment="1" applyProtection="1">
      <alignment horizontal="center" vertical="center" wrapText="1"/>
      <protection/>
    </xf>
    <xf numFmtId="3" fontId="18" fillId="0" borderId="9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" fontId="2" fillId="0" borderId="0" xfId="0" applyNumberFormat="1" applyFont="1" applyAlignment="1">
      <alignment vertical="top"/>
    </xf>
    <xf numFmtId="49" fontId="19" fillId="0" borderId="1" xfId="0" applyNumberFormat="1" applyFont="1" applyBorder="1" applyAlignment="1" applyProtection="1">
      <alignment horizontal="center" vertical="top"/>
      <protection locked="0"/>
    </xf>
    <xf numFmtId="4" fontId="19" fillId="0" borderId="1" xfId="0" applyNumberFormat="1" applyFont="1" applyBorder="1" applyAlignment="1">
      <alignment vertical="top"/>
    </xf>
    <xf numFmtId="49" fontId="19" fillId="0" borderId="1" xfId="0" applyNumberFormat="1" applyFont="1" applyFill="1" applyBorder="1" applyAlignment="1" applyProtection="1">
      <alignment horizontal="center" vertical="top"/>
      <protection locked="0"/>
    </xf>
    <xf numFmtId="49" fontId="19" fillId="0" borderId="1" xfId="0" applyNumberFormat="1" applyFont="1" applyBorder="1" applyAlignment="1">
      <alignment horizontal="center" vertical="top"/>
    </xf>
    <xf numFmtId="49" fontId="19" fillId="0" borderId="1" xfId="0" applyNumberFormat="1" applyFont="1" applyBorder="1" applyAlignment="1" applyProtection="1">
      <alignment horizontal="center" vertical="top"/>
      <protection locked="0"/>
    </xf>
    <xf numFmtId="4" fontId="19" fillId="0" borderId="1" xfId="0" applyNumberFormat="1" applyFont="1" applyBorder="1" applyAlignment="1">
      <alignment vertical="top"/>
    </xf>
    <xf numFmtId="49" fontId="19" fillId="0" borderId="1" xfId="0" applyNumberFormat="1" applyFont="1" applyBorder="1" applyAlignment="1">
      <alignment horizontal="center" vertical="top"/>
    </xf>
    <xf numFmtId="0" fontId="19" fillId="0" borderId="2" xfId="0" applyFont="1" applyBorder="1" applyAlignment="1">
      <alignment horizontal="left" vertical="top" wrapText="1"/>
    </xf>
    <xf numFmtId="49" fontId="19" fillId="0" borderId="6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19" fillId="0" borderId="10" xfId="0" applyNumberFormat="1" applyFont="1" applyFill="1" applyBorder="1" applyAlignment="1" applyProtection="1">
      <alignment horizontal="center" vertical="top"/>
      <protection locked="0"/>
    </xf>
    <xf numFmtId="49" fontId="19" fillId="0" borderId="6" xfId="0" applyNumberFormat="1" applyFont="1" applyBorder="1" applyAlignment="1" applyProtection="1">
      <alignment horizontal="center" vertical="top"/>
      <protection locked="0"/>
    </xf>
    <xf numFmtId="49" fontId="19" fillId="0" borderId="6" xfId="0" applyNumberFormat="1" applyFont="1" applyBorder="1" applyAlignment="1">
      <alignment horizontal="center" vertical="top"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1" fontId="19" fillId="0" borderId="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14" fillId="2" borderId="11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4" fillId="2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13" fillId="0" borderId="10" xfId="0" applyNumberFormat="1" applyFont="1" applyFill="1" applyBorder="1" applyAlignment="1" applyProtection="1">
      <alignment horizontal="center" vertical="top"/>
      <protection locked="0"/>
    </xf>
    <xf numFmtId="49" fontId="19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14" fillId="2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14" fillId="2" borderId="10" xfId="0" applyNumberFormat="1" applyFont="1" applyFill="1" applyBorder="1" applyAlignment="1" applyProtection="1">
      <alignment horizontal="center" vertical="top"/>
      <protection/>
    </xf>
    <xf numFmtId="49" fontId="19" fillId="0" borderId="9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3" fillId="2" borderId="13" xfId="0" applyNumberFormat="1" applyFont="1" applyFill="1" applyBorder="1" applyAlignment="1">
      <alignment horizontal="left" vertical="top"/>
    </xf>
    <xf numFmtId="0" fontId="14" fillId="2" borderId="14" xfId="0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/>
    </xf>
    <xf numFmtId="0" fontId="14" fillId="2" borderId="2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/>
    </xf>
    <xf numFmtId="0" fontId="19" fillId="0" borderId="2" xfId="0" applyFont="1" applyBorder="1" applyAlignment="1">
      <alignment horizontal="left" wrapText="1"/>
    </xf>
    <xf numFmtId="1" fontId="2" fillId="0" borderId="15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1" fontId="7" fillId="0" borderId="15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1" fontId="13" fillId="0" borderId="15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2" borderId="16" xfId="0" applyFont="1" applyFill="1" applyBorder="1" applyAlignment="1" applyProtection="1">
      <alignment horizontal="right" vertical="top" wrapText="1"/>
      <protection/>
    </xf>
    <xf numFmtId="1" fontId="7" fillId="0" borderId="1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9" fontId="2" fillId="0" borderId="12" xfId="0" applyNumberFormat="1" applyFont="1" applyBorder="1" applyAlignment="1" applyProtection="1">
      <alignment horizontal="center" vertical="top"/>
      <protection locked="0"/>
    </xf>
    <xf numFmtId="49" fontId="7" fillId="0" borderId="9" xfId="0" applyNumberFormat="1" applyFont="1" applyFill="1" applyBorder="1" applyAlignment="1" applyProtection="1">
      <alignment horizontal="center" vertical="top"/>
      <protection locked="0"/>
    </xf>
    <xf numFmtId="49" fontId="13" fillId="0" borderId="1" xfId="0" applyNumberFormat="1" applyFont="1" applyFill="1" applyBorder="1" applyAlignment="1" applyProtection="1">
      <alignment horizontal="center" vertical="top"/>
      <protection/>
    </xf>
    <xf numFmtId="49" fontId="19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13" fillId="0" borderId="1" xfId="0" applyNumberFormat="1" applyFont="1" applyFill="1" applyBorder="1" applyAlignment="1" applyProtection="1">
      <alignment horizontal="center" vertical="top"/>
      <protection locked="0"/>
    </xf>
    <xf numFmtId="49" fontId="7" fillId="0" borderId="1" xfId="0" applyNumberFormat="1" applyFont="1" applyFill="1" applyBorder="1" applyAlignment="1">
      <alignment horizontal="center" vertical="top"/>
    </xf>
    <xf numFmtId="49" fontId="19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19" fillId="0" borderId="1" xfId="0" applyNumberFormat="1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 applyProtection="1">
      <alignment horizontal="center" vertical="top"/>
      <protection/>
    </xf>
    <xf numFmtId="49" fontId="2" fillId="0" borderId="6" xfId="0" applyNumberFormat="1" applyFont="1" applyFill="1" applyBorder="1" applyAlignment="1" applyProtection="1">
      <alignment horizontal="center" vertical="top"/>
      <protection/>
    </xf>
    <xf numFmtId="0" fontId="13" fillId="0" borderId="1" xfId="0" applyFont="1" applyBorder="1" applyAlignment="1">
      <alignment/>
    </xf>
    <xf numFmtId="176" fontId="21" fillId="0" borderId="1" xfId="18" applyNumberFormat="1" applyFont="1" applyFill="1" applyBorder="1" applyAlignment="1" applyProtection="1">
      <alignment horizontal="left" vertical="top" wrapText="1"/>
      <protection hidden="1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3" fillId="0" borderId="17" xfId="0" applyNumberFormat="1" applyFont="1" applyBorder="1" applyAlignment="1" applyProtection="1">
      <alignment horizontal="center" vertical="top"/>
      <protection locked="0"/>
    </xf>
    <xf numFmtId="49" fontId="19" fillId="0" borderId="17" xfId="0" applyNumberFormat="1" applyFont="1" applyBorder="1" applyAlignment="1" applyProtection="1">
      <alignment horizontal="center" vertical="top"/>
      <protection locked="0"/>
    </xf>
    <xf numFmtId="49" fontId="13" fillId="0" borderId="1" xfId="0" applyNumberFormat="1" applyFont="1" applyFill="1" applyBorder="1" applyAlignment="1">
      <alignment horizontal="center" wrapText="1"/>
    </xf>
    <xf numFmtId="49" fontId="13" fillId="0" borderId="18" xfId="0" applyNumberFormat="1" applyFont="1" applyFill="1" applyBorder="1" applyAlignment="1">
      <alignment horizontal="center" wrapText="1"/>
    </xf>
    <xf numFmtId="49" fontId="19" fillId="0" borderId="17" xfId="0" applyNumberFormat="1" applyFont="1" applyFill="1" applyBorder="1" applyAlignment="1">
      <alignment horizontal="center" wrapText="1"/>
    </xf>
    <xf numFmtId="49" fontId="19" fillId="0" borderId="18" xfId="0" applyNumberFormat="1" applyFont="1" applyFill="1" applyBorder="1" applyAlignment="1">
      <alignment horizontal="center" wrapText="1"/>
    </xf>
    <xf numFmtId="1" fontId="19" fillId="0" borderId="19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 applyProtection="1">
      <alignment horizontal="center" vertical="top"/>
      <protection locked="0"/>
    </xf>
    <xf numFmtId="49" fontId="2" fillId="0" borderId="4" xfId="0" applyNumberFormat="1" applyFont="1" applyFill="1" applyBorder="1" applyAlignment="1">
      <alignment horizontal="center" vertical="top"/>
    </xf>
    <xf numFmtId="49" fontId="19" fillId="0" borderId="1" xfId="0" applyNumberFormat="1" applyFont="1" applyFill="1" applyBorder="1" applyAlignment="1">
      <alignment horizontal="center" wrapText="1"/>
    </xf>
    <xf numFmtId="1" fontId="19" fillId="0" borderId="2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3" fillId="3" borderId="1" xfId="0" applyNumberFormat="1" applyFont="1" applyFill="1" applyBorder="1" applyAlignment="1" applyProtection="1">
      <alignment horizontal="center" vertical="top"/>
      <protection/>
    </xf>
    <xf numFmtId="49" fontId="3" fillId="3" borderId="1" xfId="0" applyNumberFormat="1" applyFont="1" applyFill="1" applyBorder="1" applyAlignment="1" applyProtection="1">
      <alignment horizontal="center" vertical="top"/>
      <protection locked="0"/>
    </xf>
    <xf numFmtId="49" fontId="2" fillId="0" borderId="21" xfId="0" applyNumberFormat="1" applyFont="1" applyFill="1" applyBorder="1" applyAlignment="1" applyProtection="1">
      <alignment horizontal="center" vertical="top"/>
      <protection locked="0"/>
    </xf>
    <xf numFmtId="49" fontId="13" fillId="0" borderId="17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 applyProtection="1">
      <alignment horizontal="center" vertical="top"/>
      <protection locked="0"/>
    </xf>
    <xf numFmtId="49" fontId="19" fillId="0" borderId="1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" fontId="2" fillId="0" borderId="3" xfId="0" applyNumberFormat="1" applyFont="1" applyBorder="1" applyAlignment="1">
      <alignment vertical="top"/>
    </xf>
    <xf numFmtId="49" fontId="13" fillId="0" borderId="9" xfId="0" applyNumberFormat="1" applyFont="1" applyFill="1" applyBorder="1" applyAlignment="1" applyProtection="1">
      <alignment horizontal="center" vertical="top"/>
      <protection/>
    </xf>
    <xf numFmtId="49" fontId="13" fillId="0" borderId="6" xfId="0" applyNumberFormat="1" applyFont="1" applyBorder="1" applyAlignment="1" applyProtection="1">
      <alignment horizontal="center" vertical="top"/>
      <protection locked="0"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4" xfId="0" applyNumberFormat="1" applyFont="1" applyBorder="1" applyAlignment="1" applyProtection="1">
      <alignment horizontal="center" vertical="top"/>
      <protection locked="0"/>
    </xf>
    <xf numFmtId="49" fontId="14" fillId="3" borderId="1" xfId="0" applyNumberFormat="1" applyFont="1" applyFill="1" applyBorder="1" applyAlignment="1">
      <alignment horizontal="left" vertical="center" wrapText="1"/>
    </xf>
    <xf numFmtId="49" fontId="14" fillId="3" borderId="10" xfId="0" applyNumberFormat="1" applyFont="1" applyFill="1" applyBorder="1" applyAlignment="1" applyProtection="1">
      <alignment horizontal="center" vertical="top"/>
      <protection locked="0"/>
    </xf>
    <xf numFmtId="49" fontId="3" fillId="3" borderId="10" xfId="0" applyNumberFormat="1" applyFont="1" applyFill="1" applyBorder="1" applyAlignment="1" applyProtection="1">
      <alignment horizontal="center" vertical="top"/>
      <protection locked="0"/>
    </xf>
    <xf numFmtId="49" fontId="3" fillId="3" borderId="1" xfId="0" applyNumberFormat="1" applyFont="1" applyFill="1" applyBorder="1" applyAlignment="1">
      <alignment horizontal="center" vertical="top"/>
    </xf>
    <xf numFmtId="49" fontId="22" fillId="0" borderId="1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 applyProtection="1">
      <alignment horizontal="center" vertical="top"/>
      <protection locked="0"/>
    </xf>
    <xf numFmtId="49" fontId="23" fillId="0" borderId="10" xfId="0" applyNumberFormat="1" applyFont="1" applyFill="1" applyBorder="1" applyAlignment="1" applyProtection="1">
      <alignment horizontal="center" vertical="top"/>
      <protection locked="0"/>
    </xf>
    <xf numFmtId="4" fontId="13" fillId="0" borderId="1" xfId="0" applyNumberFormat="1" applyFont="1" applyFill="1" applyBorder="1" applyAlignment="1">
      <alignment vertical="top"/>
    </xf>
    <xf numFmtId="49" fontId="24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8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" xfId="0" applyNumberFormat="1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2" xfId="0" applyNumberFormat="1" applyFont="1" applyFill="1" applyBorder="1" applyAlignment="1" applyProtection="1">
      <alignment horizontal="center" vertical="top"/>
      <protection locked="0"/>
    </xf>
    <xf numFmtId="0" fontId="19" fillId="0" borderId="17" xfId="0" applyFont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top"/>
      <protection locked="0"/>
    </xf>
    <xf numFmtId="49" fontId="2" fillId="0" borderId="11" xfId="0" applyNumberFormat="1" applyFont="1" applyBorder="1" applyAlignment="1" applyProtection="1">
      <alignment horizontal="center" vertical="top"/>
      <protection locked="0"/>
    </xf>
    <xf numFmtId="49" fontId="13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top"/>
    </xf>
    <xf numFmtId="49" fontId="15" fillId="0" borderId="1" xfId="0" applyNumberFormat="1" applyFont="1" applyBorder="1" applyAlignment="1">
      <alignment horizontal="center" vertical="top"/>
    </xf>
    <xf numFmtId="49" fontId="15" fillId="0" borderId="1" xfId="0" applyNumberFormat="1" applyFont="1" applyBorder="1" applyAlignment="1" applyProtection="1">
      <alignment horizontal="center" vertical="top"/>
      <protection locked="0"/>
    </xf>
    <xf numFmtId="49" fontId="13" fillId="0" borderId="10" xfId="0" applyNumberFormat="1" applyFont="1" applyFill="1" applyBorder="1" applyAlignment="1" applyProtection="1">
      <alignment horizontal="left" vertical="top" wrapText="1"/>
      <protection/>
    </xf>
    <xf numFmtId="49" fontId="19" fillId="0" borderId="10" xfId="0" applyNumberFormat="1" applyFont="1" applyFill="1" applyBorder="1" applyAlignment="1" applyProtection="1">
      <alignment horizontal="left" vertical="top"/>
      <protection/>
    </xf>
    <xf numFmtId="49" fontId="19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0" xfId="0" applyNumberFormat="1" applyFont="1" applyFill="1" applyBorder="1" applyAlignment="1" applyProtection="1">
      <alignment horizontal="left" vertical="top"/>
      <protection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49" fontId="7" fillId="0" borderId="17" xfId="0" applyNumberFormat="1" applyFont="1" applyFill="1" applyBorder="1" applyAlignment="1" applyProtection="1">
      <alignment horizontal="center" vertical="top"/>
      <protection locked="0"/>
    </xf>
    <xf numFmtId="49" fontId="19" fillId="0" borderId="6" xfId="0" applyNumberFormat="1" applyFont="1" applyFill="1" applyBorder="1" applyAlignment="1" applyProtection="1">
      <alignment horizontal="center" vertical="top"/>
      <protection locked="0"/>
    </xf>
    <xf numFmtId="49" fontId="19" fillId="0" borderId="24" xfId="0" applyNumberFormat="1" applyFont="1" applyFill="1" applyBorder="1" applyAlignment="1" applyProtection="1">
      <alignment horizontal="center" vertical="top"/>
      <protection locked="0"/>
    </xf>
    <xf numFmtId="0" fontId="2" fillId="0" borderId="23" xfId="0" applyFont="1" applyBorder="1" applyAlignment="1">
      <alignment horizontal="left" vertical="top" wrapText="1"/>
    </xf>
    <xf numFmtId="49" fontId="2" fillId="0" borderId="17" xfId="0" applyNumberFormat="1" applyFont="1" applyFill="1" applyBorder="1" applyAlignment="1" applyProtection="1">
      <alignment horizontal="center" vertical="top"/>
      <protection locked="0"/>
    </xf>
    <xf numFmtId="0" fontId="13" fillId="0" borderId="25" xfId="0" applyFont="1" applyBorder="1" applyAlignment="1">
      <alignment horizontal="left" vertical="top" wrapText="1"/>
    </xf>
    <xf numFmtId="49" fontId="13" fillId="0" borderId="24" xfId="0" applyNumberFormat="1" applyFont="1" applyFill="1" applyBorder="1" applyAlignment="1" applyProtection="1">
      <alignment horizontal="center" vertical="top"/>
      <protection locked="0"/>
    </xf>
    <xf numFmtId="0" fontId="19" fillId="0" borderId="23" xfId="0" applyFont="1" applyBorder="1" applyAlignment="1">
      <alignment horizontal="left" vertical="top" wrapText="1"/>
    </xf>
    <xf numFmtId="49" fontId="19" fillId="0" borderId="17" xfId="0" applyNumberFormat="1" applyFont="1" applyFill="1" applyBorder="1" applyAlignment="1" applyProtection="1">
      <alignment horizontal="center" vertical="top"/>
      <protection locked="0"/>
    </xf>
    <xf numFmtId="49" fontId="2" fillId="0" borderId="9" xfId="0" applyNumberFormat="1" applyFont="1" applyFill="1" applyBorder="1" applyAlignment="1" applyProtection="1">
      <alignment horizontal="center" vertical="top"/>
      <protection/>
    </xf>
    <xf numFmtId="49" fontId="2" fillId="0" borderId="24" xfId="0" applyNumberFormat="1" applyFont="1" applyFill="1" applyBorder="1" applyAlignment="1" applyProtection="1">
      <alignment horizontal="center" vertical="top"/>
      <protection locked="0"/>
    </xf>
    <xf numFmtId="49" fontId="13" fillId="0" borderId="17" xfId="0" applyNumberFormat="1" applyFont="1" applyFill="1" applyBorder="1" applyAlignment="1" applyProtection="1">
      <alignment horizontal="center" vertical="top"/>
      <protection locked="0"/>
    </xf>
    <xf numFmtId="49" fontId="3" fillId="2" borderId="26" xfId="0" applyNumberFormat="1" applyFont="1" applyFill="1" applyBorder="1" applyAlignment="1">
      <alignment horizontal="center" vertical="top"/>
    </xf>
    <xf numFmtId="14" fontId="2" fillId="0" borderId="0" xfId="0" applyNumberFormat="1" applyFont="1" applyAlignment="1">
      <alignment horizontal="left"/>
    </xf>
    <xf numFmtId="49" fontId="17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" xfId="0" applyBorder="1" applyAlignment="1">
      <alignment/>
    </xf>
    <xf numFmtId="49" fontId="8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3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3" xfId="0" applyNumberFormat="1" applyFont="1" applyFill="1" applyBorder="1" applyAlignment="1" applyProtection="1">
      <alignment horizontal="center" vertical="center" wrapText="1"/>
      <protection/>
    </xf>
    <xf numFmtId="49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14" fillId="2" borderId="21" xfId="0" applyNumberFormat="1" applyFont="1" applyFill="1" applyBorder="1" applyAlignment="1">
      <alignment horizontal="center" vertical="top"/>
    </xf>
    <xf numFmtId="49" fontId="7" fillId="0" borderId="17" xfId="0" applyNumberFormat="1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/>
    </xf>
    <xf numFmtId="0" fontId="13" fillId="0" borderId="27" xfId="0" applyFont="1" applyBorder="1" applyAlignment="1">
      <alignment/>
    </xf>
    <xf numFmtId="0" fontId="19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13" fillId="0" borderId="15" xfId="0" applyFont="1" applyBorder="1" applyAlignment="1">
      <alignment/>
    </xf>
    <xf numFmtId="49" fontId="13" fillId="0" borderId="24" xfId="0" applyNumberFormat="1" applyFont="1" applyBorder="1" applyAlignment="1" applyProtection="1">
      <alignment horizontal="center" vertical="top"/>
      <protection locked="0"/>
    </xf>
    <xf numFmtId="0" fontId="8" fillId="0" borderId="15" xfId="0" applyFont="1" applyBorder="1" applyAlignment="1">
      <alignment/>
    </xf>
    <xf numFmtId="49" fontId="2" fillId="0" borderId="21" xfId="0" applyNumberFormat="1" applyFont="1" applyBorder="1" applyAlignment="1" applyProtection="1">
      <alignment horizontal="center" vertical="top"/>
      <protection locked="0"/>
    </xf>
    <xf numFmtId="49" fontId="15" fillId="0" borderId="17" xfId="0" applyNumberFormat="1" applyFont="1" applyBorder="1" applyAlignment="1" applyProtection="1">
      <alignment horizontal="center" vertical="top"/>
      <protection locked="0"/>
    </xf>
    <xf numFmtId="49" fontId="2" fillId="0" borderId="28" xfId="0" applyNumberFormat="1" applyFont="1" applyFill="1" applyBorder="1" applyAlignment="1">
      <alignment horizontal="left" vertical="center" wrapText="1"/>
    </xf>
    <xf numFmtId="49" fontId="14" fillId="2" borderId="17" xfId="0" applyNumberFormat="1" applyFont="1" applyFill="1" applyBorder="1" applyAlignment="1">
      <alignment horizontal="center" vertical="top"/>
    </xf>
    <xf numFmtId="49" fontId="3" fillId="3" borderId="17" xfId="0" applyNumberFormat="1" applyFont="1" applyFill="1" applyBorder="1" applyAlignment="1" applyProtection="1">
      <alignment horizontal="center" vertical="top"/>
      <protection locked="0"/>
    </xf>
    <xf numFmtId="49" fontId="14" fillId="2" borderId="17" xfId="0" applyNumberFormat="1" applyFont="1" applyFill="1" applyBorder="1" applyAlignment="1" applyProtection="1">
      <alignment horizontal="center" vertical="top"/>
      <protection locked="0"/>
    </xf>
    <xf numFmtId="49" fontId="9" fillId="0" borderId="17" xfId="0" applyNumberFormat="1" applyFont="1" applyBorder="1" applyAlignment="1" applyProtection="1">
      <alignment horizontal="center" vertical="top"/>
      <protection locked="0"/>
    </xf>
    <xf numFmtId="49" fontId="19" fillId="0" borderId="17" xfId="0" applyNumberFormat="1" applyFont="1" applyBorder="1" applyAlignment="1" applyProtection="1">
      <alignment horizontal="center" vertical="top"/>
      <protection locked="0"/>
    </xf>
    <xf numFmtId="4" fontId="2" fillId="0" borderId="6" xfId="0" applyNumberFormat="1" applyFont="1" applyFill="1" applyBorder="1" applyAlignment="1">
      <alignment horizontal="right" vertical="center" wrapText="1"/>
    </xf>
    <xf numFmtId="49" fontId="7" fillId="0" borderId="17" xfId="0" applyNumberFormat="1" applyFont="1" applyBorder="1" applyAlignment="1">
      <alignment horizontal="center" vertical="top"/>
    </xf>
    <xf numFmtId="49" fontId="13" fillId="0" borderId="17" xfId="0" applyNumberFormat="1" applyFont="1" applyBorder="1" applyAlignment="1">
      <alignment horizontal="center" vertical="top"/>
    </xf>
    <xf numFmtId="49" fontId="19" fillId="0" borderId="1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13" fillId="0" borderId="17" xfId="0" applyNumberFormat="1" applyFont="1" applyBorder="1" applyAlignment="1">
      <alignment horizontal="center" vertical="top"/>
    </xf>
    <xf numFmtId="49" fontId="19" fillId="0" borderId="17" xfId="0" applyNumberFormat="1" applyFont="1" applyBorder="1" applyAlignment="1">
      <alignment horizontal="center" vertical="top"/>
    </xf>
    <xf numFmtId="49" fontId="15" fillId="0" borderId="1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 applyProtection="1">
      <alignment horizontal="center" vertical="top"/>
      <protection locked="0"/>
    </xf>
    <xf numFmtId="4" fontId="19" fillId="0" borderId="6" xfId="0" applyNumberFormat="1" applyFont="1" applyBorder="1" applyAlignment="1">
      <alignment vertical="top"/>
    </xf>
    <xf numFmtId="4" fontId="0" fillId="0" borderId="0" xfId="0" applyNumberFormat="1" applyAlignment="1">
      <alignment/>
    </xf>
    <xf numFmtId="0" fontId="19" fillId="0" borderId="1" xfId="0" applyNumberFormat="1" applyFont="1" applyBorder="1" applyAlignment="1">
      <alignment wrapText="1"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49" fontId="19" fillId="0" borderId="24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0" fontId="13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center" vertical="top"/>
      <protection/>
    </xf>
    <xf numFmtId="49" fontId="10" fillId="0" borderId="17" xfId="0" applyNumberFormat="1" applyFont="1" applyBorder="1" applyAlignment="1" applyProtection="1">
      <alignment horizontal="center" vertical="top"/>
      <protection locked="0"/>
    </xf>
    <xf numFmtId="49" fontId="7" fillId="0" borderId="24" xfId="0" applyNumberFormat="1" applyFont="1" applyFill="1" applyBorder="1" applyAlignment="1" applyProtection="1">
      <alignment horizontal="center" vertical="top"/>
      <protection locked="0"/>
    </xf>
    <xf numFmtId="49" fontId="19" fillId="0" borderId="21" xfId="0" applyNumberFormat="1" applyFont="1" applyFill="1" applyBorder="1" applyAlignment="1" applyProtection="1">
      <alignment horizontal="center" vertical="top"/>
      <protection locked="0"/>
    </xf>
    <xf numFmtId="49" fontId="13" fillId="0" borderId="22" xfId="0" applyNumberFormat="1" applyFont="1" applyFill="1" applyBorder="1" applyAlignment="1" applyProtection="1">
      <alignment horizontal="center" vertical="top"/>
      <protection locked="0"/>
    </xf>
    <xf numFmtId="0" fontId="19" fillId="0" borderId="2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49" fontId="2" fillId="0" borderId="29" xfId="0" applyNumberFormat="1" applyFont="1" applyFill="1" applyBorder="1" applyAlignment="1" applyProtection="1">
      <alignment horizontal="center" vertical="top"/>
      <protection locked="0"/>
    </xf>
    <xf numFmtId="49" fontId="13" fillId="0" borderId="1" xfId="0" applyNumberFormat="1" applyFont="1" applyFill="1" applyBorder="1" applyAlignment="1" applyProtection="1">
      <alignment horizontal="left" vertical="top" wrapText="1"/>
      <protection/>
    </xf>
    <xf numFmtId="49" fontId="19" fillId="0" borderId="1" xfId="0" applyNumberFormat="1" applyFont="1" applyFill="1" applyBorder="1" applyAlignment="1" applyProtection="1">
      <alignment horizontal="left" vertical="top"/>
      <protection/>
    </xf>
    <xf numFmtId="49" fontId="19" fillId="0" borderId="1" xfId="0" applyNumberFormat="1" applyFont="1" applyFill="1" applyBorder="1" applyAlignment="1" applyProtection="1">
      <alignment horizontal="left" vertical="top" wrapText="1"/>
      <protection/>
    </xf>
    <xf numFmtId="4" fontId="14" fillId="2" borderId="30" xfId="0" applyNumberFormat="1" applyFont="1" applyFill="1" applyBorder="1" applyAlignment="1">
      <alignment vertical="top"/>
    </xf>
    <xf numFmtId="4" fontId="26" fillId="0" borderId="0" xfId="0" applyNumberFormat="1" applyFont="1" applyAlignment="1">
      <alignment/>
    </xf>
    <xf numFmtId="49" fontId="3" fillId="3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" xfId="0" applyNumberFormat="1" applyFont="1" applyFill="1" applyBorder="1" applyAlignment="1" applyProtection="1">
      <alignment horizontal="left" vertical="top"/>
      <protection/>
    </xf>
    <xf numFmtId="0" fontId="13" fillId="0" borderId="1" xfId="0" applyNumberFormat="1" applyFont="1" applyBorder="1" applyAlignment="1">
      <alignment wrapText="1"/>
    </xf>
    <xf numFmtId="177" fontId="19" fillId="0" borderId="1" xfId="18" applyNumberFormat="1" applyFont="1" applyFill="1" applyBorder="1" applyAlignment="1" applyProtection="1">
      <alignment horizontal="left" vertical="top" wrapText="1"/>
      <protection hidden="1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8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 textRotation="90" wrapText="1"/>
    </xf>
    <xf numFmtId="49" fontId="8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49" fontId="8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42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49" fontId="8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3" fillId="3" borderId="16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Tmp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workbookViewId="0" topLeftCell="A197">
      <selection activeCell="A221" sqref="A221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6.75390625" style="0" customWidth="1"/>
    <col min="6" max="6" width="6.125" style="0" customWidth="1"/>
    <col min="7" max="7" width="5.375" style="0" customWidth="1"/>
    <col min="8" max="8" width="5.875" style="0" customWidth="1"/>
    <col min="9" max="9" width="17.875" style="0" customWidth="1"/>
  </cols>
  <sheetData>
    <row r="1" ht="12.75">
      <c r="E1" s="8" t="s">
        <v>152</v>
      </c>
    </row>
    <row r="2" ht="12.75">
      <c r="E2" s="8" t="s">
        <v>225</v>
      </c>
    </row>
    <row r="3" ht="12.75">
      <c r="E3" s="8" t="s">
        <v>224</v>
      </c>
    </row>
    <row r="4" ht="12.75">
      <c r="I4" s="8"/>
    </row>
    <row r="5" spans="1:9" ht="27.75" customHeight="1">
      <c r="A5" s="287" t="s">
        <v>284</v>
      </c>
      <c r="B5" s="287"/>
      <c r="C5" s="287"/>
      <c r="D5" s="287"/>
      <c r="E5" s="287"/>
      <c r="F5" s="287"/>
      <c r="G5" s="287"/>
      <c r="H5" s="287"/>
      <c r="I5" s="287"/>
    </row>
    <row r="6" spans="1:9" ht="13.5" thickBot="1">
      <c r="A6" s="1"/>
      <c r="B6" s="1"/>
      <c r="C6" s="4"/>
      <c r="D6" s="4"/>
      <c r="E6" s="6"/>
      <c r="F6" s="6"/>
      <c r="G6" s="6"/>
      <c r="H6" s="6"/>
      <c r="I6" s="5" t="s">
        <v>230</v>
      </c>
    </row>
    <row r="7" spans="1:9" ht="12.75" customHeight="1">
      <c r="A7" s="288" t="s">
        <v>8</v>
      </c>
      <c r="B7" s="291" t="s">
        <v>91</v>
      </c>
      <c r="C7" s="293" t="s">
        <v>9</v>
      </c>
      <c r="D7" s="296" t="s">
        <v>19</v>
      </c>
      <c r="E7" s="299" t="s">
        <v>33</v>
      </c>
      <c r="F7" s="300"/>
      <c r="G7" s="301"/>
      <c r="H7" s="306" t="s">
        <v>34</v>
      </c>
      <c r="I7" s="309" t="s">
        <v>44</v>
      </c>
    </row>
    <row r="8" spans="1:9" ht="12.75">
      <c r="A8" s="289"/>
      <c r="B8" s="292"/>
      <c r="C8" s="294"/>
      <c r="D8" s="297"/>
      <c r="E8" s="302"/>
      <c r="F8" s="303"/>
      <c r="G8" s="304"/>
      <c r="H8" s="307"/>
      <c r="I8" s="310"/>
    </row>
    <row r="9" spans="1:9" ht="12.75">
      <c r="A9" s="289"/>
      <c r="B9" s="292"/>
      <c r="C9" s="294"/>
      <c r="D9" s="297"/>
      <c r="E9" s="302"/>
      <c r="F9" s="303"/>
      <c r="G9" s="304"/>
      <c r="H9" s="307"/>
      <c r="I9" s="310"/>
    </row>
    <row r="10" spans="1:9" ht="12.75">
      <c r="A10" s="289"/>
      <c r="B10" s="292"/>
      <c r="C10" s="294"/>
      <c r="D10" s="297"/>
      <c r="E10" s="302"/>
      <c r="F10" s="303"/>
      <c r="G10" s="304"/>
      <c r="H10" s="307"/>
      <c r="I10" s="310"/>
    </row>
    <row r="11" spans="1:9" ht="12.75">
      <c r="A11" s="289"/>
      <c r="B11" s="292"/>
      <c r="C11" s="294"/>
      <c r="D11" s="297"/>
      <c r="E11" s="302"/>
      <c r="F11" s="303"/>
      <c r="G11" s="304"/>
      <c r="H11" s="307"/>
      <c r="I11" s="310"/>
    </row>
    <row r="12" spans="1:9" ht="13.5" thickBot="1">
      <c r="A12" s="290"/>
      <c r="B12" s="292"/>
      <c r="C12" s="295"/>
      <c r="D12" s="298"/>
      <c r="E12" s="302"/>
      <c r="F12" s="305"/>
      <c r="G12" s="304"/>
      <c r="H12" s="308"/>
      <c r="I12" s="311"/>
    </row>
    <row r="13" spans="1:9" ht="37.5">
      <c r="A13" s="55" t="s">
        <v>89</v>
      </c>
      <c r="B13" s="223" t="s">
        <v>92</v>
      </c>
      <c r="C13" s="224"/>
      <c r="D13" s="53"/>
      <c r="E13" s="225"/>
      <c r="F13" s="225"/>
      <c r="G13" s="225"/>
      <c r="H13" s="54"/>
      <c r="I13" s="56">
        <f>I212</f>
        <v>333400000</v>
      </c>
    </row>
    <row r="14" spans="1:9" ht="15.75">
      <c r="A14" s="104" t="s">
        <v>29</v>
      </c>
      <c r="B14" s="282" t="s">
        <v>92</v>
      </c>
      <c r="C14" s="80" t="s">
        <v>10</v>
      </c>
      <c r="D14" s="26"/>
      <c r="E14" s="26"/>
      <c r="F14" s="26"/>
      <c r="G14" s="26"/>
      <c r="H14" s="233"/>
      <c r="I14" s="41">
        <f>I15+I21+I37+I41+I45</f>
        <v>23522000</v>
      </c>
    </row>
    <row r="15" spans="1:9" ht="37.5" customHeight="1">
      <c r="A15" s="105" t="s">
        <v>99</v>
      </c>
      <c r="B15" s="228" t="s">
        <v>92</v>
      </c>
      <c r="C15" s="78" t="s">
        <v>10</v>
      </c>
      <c r="D15" s="11" t="s">
        <v>20</v>
      </c>
      <c r="E15" s="11"/>
      <c r="F15" s="11"/>
      <c r="G15" s="11"/>
      <c r="H15" s="234"/>
      <c r="I15" s="40">
        <f>I16</f>
        <v>192000</v>
      </c>
    </row>
    <row r="16" spans="1:9" ht="40.5" customHeight="1">
      <c r="A16" s="106" t="s">
        <v>124</v>
      </c>
      <c r="B16" s="229" t="s">
        <v>92</v>
      </c>
      <c r="C16" s="76" t="s">
        <v>10</v>
      </c>
      <c r="D16" s="18" t="s">
        <v>20</v>
      </c>
      <c r="E16" s="18" t="s">
        <v>125</v>
      </c>
      <c r="F16" s="18" t="s">
        <v>42</v>
      </c>
      <c r="G16" s="18" t="s">
        <v>42</v>
      </c>
      <c r="H16" s="149"/>
      <c r="I16" s="38">
        <f>I19+I17</f>
        <v>192000</v>
      </c>
    </row>
    <row r="17" spans="1:9" ht="14.25" customHeight="1">
      <c r="A17" s="70" t="s">
        <v>5</v>
      </c>
      <c r="B17" s="230" t="s">
        <v>92</v>
      </c>
      <c r="C17" s="81" t="s">
        <v>10</v>
      </c>
      <c r="D17" s="63" t="s">
        <v>20</v>
      </c>
      <c r="E17" s="63" t="s">
        <v>125</v>
      </c>
      <c r="F17" s="63" t="s">
        <v>21</v>
      </c>
      <c r="G17" s="63" t="s">
        <v>42</v>
      </c>
      <c r="H17" s="150"/>
      <c r="I17" s="64">
        <f>SUM(I18:I18)</f>
        <v>40000</v>
      </c>
    </row>
    <row r="18" spans="1:9" ht="19.5" customHeight="1">
      <c r="A18" s="107" t="s">
        <v>128</v>
      </c>
      <c r="B18" s="226" t="s">
        <v>92</v>
      </c>
      <c r="C18" s="79" t="s">
        <v>10</v>
      </c>
      <c r="D18" s="12" t="s">
        <v>20</v>
      </c>
      <c r="E18" s="12" t="s">
        <v>125</v>
      </c>
      <c r="F18" s="12" t="s">
        <v>21</v>
      </c>
      <c r="G18" s="12" t="s">
        <v>42</v>
      </c>
      <c r="H18" s="148" t="s">
        <v>149</v>
      </c>
      <c r="I18" s="39">
        <v>40000</v>
      </c>
    </row>
    <row r="19" spans="1:9" ht="19.5" customHeight="1">
      <c r="A19" s="166" t="s">
        <v>159</v>
      </c>
      <c r="B19" s="230" t="s">
        <v>92</v>
      </c>
      <c r="C19" s="81" t="s">
        <v>10</v>
      </c>
      <c r="D19" s="63" t="s">
        <v>20</v>
      </c>
      <c r="E19" s="63" t="s">
        <v>125</v>
      </c>
      <c r="F19" s="63" t="s">
        <v>87</v>
      </c>
      <c r="G19" s="63" t="s">
        <v>42</v>
      </c>
      <c r="H19" s="150"/>
      <c r="I19" s="64">
        <f>I20</f>
        <v>152000</v>
      </c>
    </row>
    <row r="20" spans="1:9" ht="16.5" customHeight="1">
      <c r="A20" s="107" t="s">
        <v>128</v>
      </c>
      <c r="B20" s="226" t="s">
        <v>92</v>
      </c>
      <c r="C20" s="79" t="s">
        <v>10</v>
      </c>
      <c r="D20" s="12" t="s">
        <v>20</v>
      </c>
      <c r="E20" s="12" t="s">
        <v>125</v>
      </c>
      <c r="F20" s="12" t="s">
        <v>87</v>
      </c>
      <c r="G20" s="12" t="s">
        <v>42</v>
      </c>
      <c r="H20" s="148" t="s">
        <v>149</v>
      </c>
      <c r="I20" s="39">
        <v>152000</v>
      </c>
    </row>
    <row r="21" spans="1:9" ht="28.5" customHeight="1">
      <c r="A21" s="57" t="s">
        <v>71</v>
      </c>
      <c r="B21" s="228" t="s">
        <v>92</v>
      </c>
      <c r="C21" s="78" t="s">
        <v>10</v>
      </c>
      <c r="D21" s="11" t="s">
        <v>21</v>
      </c>
      <c r="E21" s="11"/>
      <c r="F21" s="11"/>
      <c r="G21" s="11"/>
      <c r="H21" s="234"/>
      <c r="I21" s="40">
        <f>I22+I27</f>
        <v>14335000</v>
      </c>
    </row>
    <row r="22" spans="1:9" ht="35.25" customHeight="1">
      <c r="A22" s="108" t="s">
        <v>124</v>
      </c>
      <c r="B22" s="229" t="s">
        <v>92</v>
      </c>
      <c r="C22" s="76" t="s">
        <v>10</v>
      </c>
      <c r="D22" s="18" t="s">
        <v>21</v>
      </c>
      <c r="E22" s="18" t="s">
        <v>125</v>
      </c>
      <c r="F22" s="18" t="s">
        <v>42</v>
      </c>
      <c r="G22" s="18" t="s">
        <v>42</v>
      </c>
      <c r="H22" s="149"/>
      <c r="I22" s="38">
        <f>I23+I25</f>
        <v>13210000</v>
      </c>
    </row>
    <row r="23" spans="1:9" ht="13.5" customHeight="1">
      <c r="A23" s="70" t="s">
        <v>5</v>
      </c>
      <c r="B23" s="230" t="s">
        <v>92</v>
      </c>
      <c r="C23" s="81" t="s">
        <v>10</v>
      </c>
      <c r="D23" s="63" t="s">
        <v>21</v>
      </c>
      <c r="E23" s="63" t="s">
        <v>125</v>
      </c>
      <c r="F23" s="63" t="s">
        <v>21</v>
      </c>
      <c r="G23" s="63" t="s">
        <v>42</v>
      </c>
      <c r="H23" s="150"/>
      <c r="I23" s="64">
        <f>SUM(I24:I24)</f>
        <v>12010000</v>
      </c>
    </row>
    <row r="24" spans="1:9" ht="14.25" customHeight="1">
      <c r="A24" s="107" t="s">
        <v>128</v>
      </c>
      <c r="B24" s="226" t="s">
        <v>92</v>
      </c>
      <c r="C24" s="79" t="s">
        <v>10</v>
      </c>
      <c r="D24" s="12" t="s">
        <v>21</v>
      </c>
      <c r="E24" s="12" t="s">
        <v>125</v>
      </c>
      <c r="F24" s="12" t="s">
        <v>21</v>
      </c>
      <c r="G24" s="12" t="s">
        <v>42</v>
      </c>
      <c r="H24" s="148" t="s">
        <v>149</v>
      </c>
      <c r="I24" s="39">
        <v>12010000</v>
      </c>
    </row>
    <row r="25" spans="1:9" ht="30" customHeight="1">
      <c r="A25" s="70" t="s">
        <v>93</v>
      </c>
      <c r="B25" s="230" t="s">
        <v>92</v>
      </c>
      <c r="C25" s="81" t="s">
        <v>10</v>
      </c>
      <c r="D25" s="63" t="s">
        <v>21</v>
      </c>
      <c r="E25" s="63" t="s">
        <v>125</v>
      </c>
      <c r="F25" s="63" t="s">
        <v>13</v>
      </c>
      <c r="G25" s="63" t="s">
        <v>42</v>
      </c>
      <c r="H25" s="150"/>
      <c r="I25" s="64">
        <f>I26</f>
        <v>1200000</v>
      </c>
    </row>
    <row r="26" spans="1:9" ht="14.25" customHeight="1">
      <c r="A26" s="107" t="s">
        <v>128</v>
      </c>
      <c r="B26" s="226" t="s">
        <v>92</v>
      </c>
      <c r="C26" s="79" t="s">
        <v>10</v>
      </c>
      <c r="D26" s="12" t="s">
        <v>21</v>
      </c>
      <c r="E26" s="12" t="s">
        <v>125</v>
      </c>
      <c r="F26" s="12" t="s">
        <v>13</v>
      </c>
      <c r="G26" s="12" t="s">
        <v>42</v>
      </c>
      <c r="H26" s="148" t="s">
        <v>149</v>
      </c>
      <c r="I26" s="39">
        <v>1200000</v>
      </c>
    </row>
    <row r="27" spans="1:9" ht="15" customHeight="1">
      <c r="A27" s="146" t="s">
        <v>86</v>
      </c>
      <c r="B27" s="229" t="s">
        <v>92</v>
      </c>
      <c r="C27" s="76" t="s">
        <v>10</v>
      </c>
      <c r="D27" s="18" t="s">
        <v>21</v>
      </c>
      <c r="E27" s="18" t="s">
        <v>161</v>
      </c>
      <c r="F27" s="18" t="s">
        <v>42</v>
      </c>
      <c r="G27" s="18" t="s">
        <v>42</v>
      </c>
      <c r="H27" s="149"/>
      <c r="I27" s="38">
        <f>I28</f>
        <v>1125000</v>
      </c>
    </row>
    <row r="28" spans="1:9" ht="64.5" customHeight="1">
      <c r="A28" s="284" t="s">
        <v>274</v>
      </c>
      <c r="B28" s="229" t="s">
        <v>92</v>
      </c>
      <c r="C28" s="76" t="s">
        <v>10</v>
      </c>
      <c r="D28" s="18" t="s">
        <v>21</v>
      </c>
      <c r="E28" s="18" t="s">
        <v>161</v>
      </c>
      <c r="F28" s="18" t="s">
        <v>18</v>
      </c>
      <c r="G28" s="18" t="s">
        <v>42</v>
      </c>
      <c r="H28" s="149"/>
      <c r="I28" s="38">
        <f>I29+I31+I33+I35</f>
        <v>1125000</v>
      </c>
    </row>
    <row r="29" spans="1:9" ht="29.25" customHeight="1">
      <c r="A29" s="168" t="s">
        <v>275</v>
      </c>
      <c r="B29" s="230" t="s">
        <v>92</v>
      </c>
      <c r="C29" s="81" t="s">
        <v>10</v>
      </c>
      <c r="D29" s="63" t="s">
        <v>21</v>
      </c>
      <c r="E29" s="63" t="s">
        <v>161</v>
      </c>
      <c r="F29" s="63" t="s">
        <v>18</v>
      </c>
      <c r="G29" s="63" t="s">
        <v>10</v>
      </c>
      <c r="H29" s="150"/>
      <c r="I29" s="64">
        <f>I30</f>
        <v>317000</v>
      </c>
    </row>
    <row r="30" spans="1:9" ht="19.5" customHeight="1">
      <c r="A30" s="110" t="s">
        <v>128</v>
      </c>
      <c r="B30" s="226" t="s">
        <v>92</v>
      </c>
      <c r="C30" s="79" t="s">
        <v>10</v>
      </c>
      <c r="D30" s="12" t="s">
        <v>21</v>
      </c>
      <c r="E30" s="12" t="s">
        <v>161</v>
      </c>
      <c r="F30" s="12" t="s">
        <v>18</v>
      </c>
      <c r="G30" s="12" t="s">
        <v>10</v>
      </c>
      <c r="H30" s="148" t="s">
        <v>149</v>
      </c>
      <c r="I30" s="39">
        <v>317000</v>
      </c>
    </row>
    <row r="31" spans="1:9" ht="17.25" customHeight="1">
      <c r="A31" s="109" t="s">
        <v>276</v>
      </c>
      <c r="B31" s="230" t="s">
        <v>92</v>
      </c>
      <c r="C31" s="81" t="s">
        <v>10</v>
      </c>
      <c r="D31" s="63" t="s">
        <v>21</v>
      </c>
      <c r="E31" s="63" t="s">
        <v>161</v>
      </c>
      <c r="F31" s="63" t="s">
        <v>18</v>
      </c>
      <c r="G31" s="63" t="s">
        <v>17</v>
      </c>
      <c r="H31" s="150"/>
      <c r="I31" s="64">
        <f>I32</f>
        <v>141000</v>
      </c>
    </row>
    <row r="32" spans="1:9" ht="17.25" customHeight="1">
      <c r="A32" s="110" t="s">
        <v>128</v>
      </c>
      <c r="B32" s="226" t="s">
        <v>92</v>
      </c>
      <c r="C32" s="79" t="s">
        <v>10</v>
      </c>
      <c r="D32" s="12" t="s">
        <v>21</v>
      </c>
      <c r="E32" s="12" t="s">
        <v>161</v>
      </c>
      <c r="F32" s="12" t="s">
        <v>18</v>
      </c>
      <c r="G32" s="12" t="s">
        <v>17</v>
      </c>
      <c r="H32" s="148" t="s">
        <v>149</v>
      </c>
      <c r="I32" s="39">
        <v>141000</v>
      </c>
    </row>
    <row r="33" spans="1:9" ht="15" customHeight="1">
      <c r="A33" s="111" t="s">
        <v>146</v>
      </c>
      <c r="B33" s="230" t="s">
        <v>92</v>
      </c>
      <c r="C33" s="81" t="s">
        <v>10</v>
      </c>
      <c r="D33" s="63" t="s">
        <v>21</v>
      </c>
      <c r="E33" s="63" t="s">
        <v>161</v>
      </c>
      <c r="F33" s="63" t="s">
        <v>18</v>
      </c>
      <c r="G33" s="63" t="s">
        <v>11</v>
      </c>
      <c r="H33" s="150"/>
      <c r="I33" s="64">
        <f>I34</f>
        <v>92000</v>
      </c>
    </row>
    <row r="34" spans="1:9" ht="18.75" customHeight="1">
      <c r="A34" s="110" t="s">
        <v>128</v>
      </c>
      <c r="B34" s="226" t="s">
        <v>92</v>
      </c>
      <c r="C34" s="79" t="s">
        <v>10</v>
      </c>
      <c r="D34" s="12" t="s">
        <v>21</v>
      </c>
      <c r="E34" s="12" t="s">
        <v>161</v>
      </c>
      <c r="F34" s="12" t="s">
        <v>18</v>
      </c>
      <c r="G34" s="12" t="s">
        <v>11</v>
      </c>
      <c r="H34" s="148" t="s">
        <v>149</v>
      </c>
      <c r="I34" s="39">
        <v>92000</v>
      </c>
    </row>
    <row r="35" spans="1:9" ht="17.25" customHeight="1">
      <c r="A35" s="167" t="s">
        <v>160</v>
      </c>
      <c r="B35" s="230" t="s">
        <v>92</v>
      </c>
      <c r="C35" s="81" t="s">
        <v>10</v>
      </c>
      <c r="D35" s="63" t="s">
        <v>21</v>
      </c>
      <c r="E35" s="63" t="s">
        <v>161</v>
      </c>
      <c r="F35" s="63" t="s">
        <v>18</v>
      </c>
      <c r="G35" s="63" t="s">
        <v>13</v>
      </c>
      <c r="H35" s="150"/>
      <c r="I35" s="64">
        <f>I36</f>
        <v>575000</v>
      </c>
    </row>
    <row r="36" spans="1:9" ht="15.75" customHeight="1">
      <c r="A36" s="110" t="s">
        <v>128</v>
      </c>
      <c r="B36" s="226" t="s">
        <v>92</v>
      </c>
      <c r="C36" s="79" t="s">
        <v>10</v>
      </c>
      <c r="D36" s="12" t="s">
        <v>21</v>
      </c>
      <c r="E36" s="12" t="s">
        <v>161</v>
      </c>
      <c r="F36" s="12" t="s">
        <v>18</v>
      </c>
      <c r="G36" s="12" t="s">
        <v>13</v>
      </c>
      <c r="H36" s="148" t="s">
        <v>149</v>
      </c>
      <c r="I36" s="39">
        <v>575000</v>
      </c>
    </row>
    <row r="37" spans="1:9" ht="30.75" customHeight="1">
      <c r="A37" s="112" t="s">
        <v>126</v>
      </c>
      <c r="B37" s="228" t="s">
        <v>92</v>
      </c>
      <c r="C37" s="78" t="s">
        <v>10</v>
      </c>
      <c r="D37" s="11" t="s">
        <v>11</v>
      </c>
      <c r="E37" s="11"/>
      <c r="F37" s="11"/>
      <c r="G37" s="11"/>
      <c r="H37" s="234"/>
      <c r="I37" s="40">
        <f>I38</f>
        <v>3890000</v>
      </c>
    </row>
    <row r="38" spans="1:9" ht="27" customHeight="1">
      <c r="A38" s="108" t="s">
        <v>124</v>
      </c>
      <c r="B38" s="229" t="s">
        <v>92</v>
      </c>
      <c r="C38" s="76" t="s">
        <v>10</v>
      </c>
      <c r="D38" s="18" t="s">
        <v>11</v>
      </c>
      <c r="E38" s="18" t="s">
        <v>125</v>
      </c>
      <c r="F38" s="18" t="s">
        <v>42</v>
      </c>
      <c r="G38" s="18" t="s">
        <v>42</v>
      </c>
      <c r="H38" s="149"/>
      <c r="I38" s="38">
        <f>I39</f>
        <v>3890000</v>
      </c>
    </row>
    <row r="39" spans="1:9" ht="15" customHeight="1">
      <c r="A39" s="113" t="s">
        <v>5</v>
      </c>
      <c r="B39" s="230" t="s">
        <v>92</v>
      </c>
      <c r="C39" s="81" t="s">
        <v>10</v>
      </c>
      <c r="D39" s="63" t="s">
        <v>11</v>
      </c>
      <c r="E39" s="63" t="s">
        <v>125</v>
      </c>
      <c r="F39" s="63" t="s">
        <v>21</v>
      </c>
      <c r="G39" s="63" t="s">
        <v>42</v>
      </c>
      <c r="H39" s="150"/>
      <c r="I39" s="64">
        <f>I40</f>
        <v>3890000</v>
      </c>
    </row>
    <row r="40" spans="1:9" ht="12.75">
      <c r="A40" s="107" t="s">
        <v>128</v>
      </c>
      <c r="B40" s="226" t="s">
        <v>92</v>
      </c>
      <c r="C40" s="79" t="s">
        <v>10</v>
      </c>
      <c r="D40" s="12" t="s">
        <v>11</v>
      </c>
      <c r="E40" s="12" t="s">
        <v>125</v>
      </c>
      <c r="F40" s="12" t="s">
        <v>21</v>
      </c>
      <c r="G40" s="12" t="s">
        <v>42</v>
      </c>
      <c r="H40" s="148" t="s">
        <v>149</v>
      </c>
      <c r="I40" s="39">
        <v>3890000</v>
      </c>
    </row>
    <row r="41" spans="1:9" ht="18" customHeight="1">
      <c r="A41" s="238" t="s">
        <v>164</v>
      </c>
      <c r="B41" s="228" t="s">
        <v>92</v>
      </c>
      <c r="C41" s="78" t="s">
        <v>10</v>
      </c>
      <c r="D41" s="11" t="s">
        <v>15</v>
      </c>
      <c r="E41" s="11"/>
      <c r="F41" s="11"/>
      <c r="G41" s="11"/>
      <c r="H41" s="234"/>
      <c r="I41" s="40">
        <f>I42</f>
        <v>2000000</v>
      </c>
    </row>
    <row r="42" spans="1:9" ht="17.25" customHeight="1">
      <c r="A42" s="239" t="s">
        <v>164</v>
      </c>
      <c r="B42" s="229" t="s">
        <v>92</v>
      </c>
      <c r="C42" s="173" t="s">
        <v>10</v>
      </c>
      <c r="D42" s="174" t="s">
        <v>15</v>
      </c>
      <c r="E42" s="174" t="s">
        <v>165</v>
      </c>
      <c r="F42" s="174" t="s">
        <v>42</v>
      </c>
      <c r="G42" s="174" t="s">
        <v>42</v>
      </c>
      <c r="H42" s="240"/>
      <c r="I42" s="38">
        <f>I43</f>
        <v>2000000</v>
      </c>
    </row>
    <row r="43" spans="1:9" ht="17.25" customHeight="1">
      <c r="A43" s="237" t="s">
        <v>166</v>
      </c>
      <c r="B43" s="230" t="s">
        <v>92</v>
      </c>
      <c r="C43" s="81" t="s">
        <v>10</v>
      </c>
      <c r="D43" s="63" t="s">
        <v>15</v>
      </c>
      <c r="E43" s="63" t="s">
        <v>165</v>
      </c>
      <c r="F43" s="63" t="s">
        <v>17</v>
      </c>
      <c r="G43" s="63" t="s">
        <v>42</v>
      </c>
      <c r="H43" s="150"/>
      <c r="I43" s="64">
        <f>I44</f>
        <v>2000000</v>
      </c>
    </row>
    <row r="44" spans="1:9" ht="15" customHeight="1">
      <c r="A44" s="241" t="s">
        <v>153</v>
      </c>
      <c r="B44" s="226" t="s">
        <v>92</v>
      </c>
      <c r="C44" s="175" t="s">
        <v>10</v>
      </c>
      <c r="D44" s="176" t="s">
        <v>15</v>
      </c>
      <c r="E44" s="176" t="s">
        <v>165</v>
      </c>
      <c r="F44" s="176" t="s">
        <v>17</v>
      </c>
      <c r="G44" s="176" t="s">
        <v>42</v>
      </c>
      <c r="H44" s="242" t="s">
        <v>154</v>
      </c>
      <c r="I44" s="39">
        <v>2000000</v>
      </c>
    </row>
    <row r="45" spans="1:9" ht="16.5" customHeight="1">
      <c r="A45" s="57" t="s">
        <v>30</v>
      </c>
      <c r="B45" s="228" t="s">
        <v>92</v>
      </c>
      <c r="C45" s="78" t="s">
        <v>10</v>
      </c>
      <c r="D45" s="11" t="s">
        <v>98</v>
      </c>
      <c r="E45" s="11"/>
      <c r="F45" s="11"/>
      <c r="G45" s="11"/>
      <c r="H45" s="234"/>
      <c r="I45" s="40">
        <f>I46+I49</f>
        <v>3105000</v>
      </c>
    </row>
    <row r="46" spans="1:9" ht="32.25" customHeight="1">
      <c r="A46" s="108" t="s">
        <v>124</v>
      </c>
      <c r="B46" s="229" t="s">
        <v>92</v>
      </c>
      <c r="C46" s="76" t="s">
        <v>10</v>
      </c>
      <c r="D46" s="18" t="s">
        <v>98</v>
      </c>
      <c r="E46" s="18" t="s">
        <v>125</v>
      </c>
      <c r="F46" s="18" t="s">
        <v>42</v>
      </c>
      <c r="G46" s="18" t="s">
        <v>42</v>
      </c>
      <c r="H46" s="149"/>
      <c r="I46" s="38">
        <f>I47</f>
        <v>3000000</v>
      </c>
    </row>
    <row r="47" spans="1:9" ht="15" customHeight="1">
      <c r="A47" s="70" t="s">
        <v>5</v>
      </c>
      <c r="B47" s="230" t="s">
        <v>92</v>
      </c>
      <c r="C47" s="81" t="s">
        <v>10</v>
      </c>
      <c r="D47" s="63" t="s">
        <v>98</v>
      </c>
      <c r="E47" s="63" t="s">
        <v>125</v>
      </c>
      <c r="F47" s="63" t="s">
        <v>21</v>
      </c>
      <c r="G47" s="63" t="s">
        <v>42</v>
      </c>
      <c r="H47" s="150"/>
      <c r="I47" s="64">
        <f>I48</f>
        <v>3000000</v>
      </c>
    </row>
    <row r="48" spans="1:9" ht="18" customHeight="1">
      <c r="A48" s="107" t="s">
        <v>128</v>
      </c>
      <c r="B48" s="226" t="s">
        <v>92</v>
      </c>
      <c r="C48" s="79" t="s">
        <v>10</v>
      </c>
      <c r="D48" s="12" t="s">
        <v>98</v>
      </c>
      <c r="E48" s="12" t="s">
        <v>125</v>
      </c>
      <c r="F48" s="12" t="s">
        <v>21</v>
      </c>
      <c r="G48" s="12" t="s">
        <v>42</v>
      </c>
      <c r="H48" s="148" t="s">
        <v>149</v>
      </c>
      <c r="I48" s="39">
        <v>3000000</v>
      </c>
    </row>
    <row r="49" spans="1:9" ht="15" customHeight="1">
      <c r="A49" s="120" t="s">
        <v>84</v>
      </c>
      <c r="B49" s="229" t="s">
        <v>92</v>
      </c>
      <c r="C49" s="94" t="s">
        <v>10</v>
      </c>
      <c r="D49" s="32" t="s">
        <v>98</v>
      </c>
      <c r="E49" s="32" t="s">
        <v>83</v>
      </c>
      <c r="F49" s="32" t="s">
        <v>42</v>
      </c>
      <c r="G49" s="32" t="s">
        <v>42</v>
      </c>
      <c r="H49" s="243"/>
      <c r="I49" s="38">
        <f>I50</f>
        <v>105000</v>
      </c>
    </row>
    <row r="50" spans="1:9" ht="13.5" customHeight="1" thickBot="1">
      <c r="A50" s="244" t="s">
        <v>128</v>
      </c>
      <c r="B50" s="226" t="s">
        <v>92</v>
      </c>
      <c r="C50" s="87" t="s">
        <v>10</v>
      </c>
      <c r="D50" s="12" t="s">
        <v>98</v>
      </c>
      <c r="E50" s="12" t="s">
        <v>83</v>
      </c>
      <c r="F50" s="13" t="s">
        <v>42</v>
      </c>
      <c r="G50" s="13" t="s">
        <v>42</v>
      </c>
      <c r="H50" s="148" t="s">
        <v>149</v>
      </c>
      <c r="I50" s="39">
        <v>105000</v>
      </c>
    </row>
    <row r="51" spans="1:9" ht="12" customHeight="1">
      <c r="A51" s="177" t="s">
        <v>73</v>
      </c>
      <c r="B51" s="227" t="s">
        <v>92</v>
      </c>
      <c r="C51" s="178" t="s">
        <v>21</v>
      </c>
      <c r="D51" s="179"/>
      <c r="E51" s="162"/>
      <c r="F51" s="180"/>
      <c r="G51" s="180"/>
      <c r="H51" s="246"/>
      <c r="I51" s="41">
        <f>I52</f>
        <v>240000</v>
      </c>
    </row>
    <row r="52" spans="1:9" ht="11.25" customHeight="1">
      <c r="A52" s="188" t="s">
        <v>172</v>
      </c>
      <c r="B52" s="228" t="s">
        <v>92</v>
      </c>
      <c r="C52" s="84" t="s">
        <v>21</v>
      </c>
      <c r="D52" s="131" t="s">
        <v>15</v>
      </c>
      <c r="E52" s="11"/>
      <c r="F52" s="14"/>
      <c r="G52" s="14"/>
      <c r="H52" s="234"/>
      <c r="I52" s="40">
        <f>I53</f>
        <v>240000</v>
      </c>
    </row>
    <row r="53" spans="1:9" ht="11.25" customHeight="1">
      <c r="A53" s="192" t="s">
        <v>176</v>
      </c>
      <c r="B53" s="230" t="s">
        <v>92</v>
      </c>
      <c r="C53" s="65" t="s">
        <v>21</v>
      </c>
      <c r="D53" s="129" t="s">
        <v>15</v>
      </c>
      <c r="E53" s="63" t="s">
        <v>177</v>
      </c>
      <c r="F53" s="66" t="s">
        <v>42</v>
      </c>
      <c r="G53" s="66" t="s">
        <v>42</v>
      </c>
      <c r="H53" s="150"/>
      <c r="I53" s="64">
        <f>I54</f>
        <v>240000</v>
      </c>
    </row>
    <row r="54" spans="1:9" ht="11.25" customHeight="1">
      <c r="A54" s="186" t="s">
        <v>128</v>
      </c>
      <c r="B54" s="226" t="s">
        <v>92</v>
      </c>
      <c r="C54" s="35" t="s">
        <v>21</v>
      </c>
      <c r="D54" s="194" t="s">
        <v>15</v>
      </c>
      <c r="E54" s="176" t="s">
        <v>177</v>
      </c>
      <c r="F54" s="13" t="s">
        <v>42</v>
      </c>
      <c r="G54" s="13" t="s">
        <v>42</v>
      </c>
      <c r="H54" s="148" t="s">
        <v>149</v>
      </c>
      <c r="I54" s="39">
        <v>240000</v>
      </c>
    </row>
    <row r="55" spans="1:9" ht="20.25" customHeight="1">
      <c r="A55" s="114" t="s">
        <v>66</v>
      </c>
      <c r="B55" s="227" t="s">
        <v>92</v>
      </c>
      <c r="C55" s="88" t="s">
        <v>17</v>
      </c>
      <c r="D55" s="28"/>
      <c r="E55" s="28"/>
      <c r="F55" s="28"/>
      <c r="G55" s="28"/>
      <c r="H55" s="247"/>
      <c r="I55" s="41">
        <f>I56+I60</f>
        <v>150000</v>
      </c>
    </row>
    <row r="56" spans="1:9" ht="18.75" customHeight="1">
      <c r="A56" s="59" t="s">
        <v>68</v>
      </c>
      <c r="B56" s="228" t="s">
        <v>92</v>
      </c>
      <c r="C56" s="90" t="s">
        <v>17</v>
      </c>
      <c r="D56" s="14" t="s">
        <v>18</v>
      </c>
      <c r="E56" s="11"/>
      <c r="F56" s="11"/>
      <c r="G56" s="11"/>
      <c r="H56" s="251"/>
      <c r="I56" s="42">
        <f>I57</f>
        <v>100000</v>
      </c>
    </row>
    <row r="57" spans="1:9" ht="12.75" customHeight="1">
      <c r="A57" s="120" t="s">
        <v>84</v>
      </c>
      <c r="B57" s="229" t="s">
        <v>92</v>
      </c>
      <c r="C57" s="94" t="s">
        <v>17</v>
      </c>
      <c r="D57" s="32" t="s">
        <v>18</v>
      </c>
      <c r="E57" s="32" t="s">
        <v>83</v>
      </c>
      <c r="F57" s="32" t="s">
        <v>42</v>
      </c>
      <c r="G57" s="32" t="s">
        <v>42</v>
      </c>
      <c r="H57" s="243"/>
      <c r="I57" s="38">
        <f>I58</f>
        <v>100000</v>
      </c>
    </row>
    <row r="58" spans="1:9" ht="15.75" customHeight="1">
      <c r="A58" s="70" t="s">
        <v>226</v>
      </c>
      <c r="B58" s="230" t="s">
        <v>92</v>
      </c>
      <c r="C58" s="81" t="s">
        <v>17</v>
      </c>
      <c r="D58" s="63" t="s">
        <v>18</v>
      </c>
      <c r="E58" s="63" t="s">
        <v>83</v>
      </c>
      <c r="F58" s="63" t="s">
        <v>21</v>
      </c>
      <c r="G58" s="63" t="s">
        <v>42</v>
      </c>
      <c r="H58" s="150"/>
      <c r="I58" s="64">
        <f>I59</f>
        <v>100000</v>
      </c>
    </row>
    <row r="59" spans="1:9" ht="15.75" customHeight="1">
      <c r="A59" s="107" t="s">
        <v>128</v>
      </c>
      <c r="B59" s="226" t="s">
        <v>92</v>
      </c>
      <c r="C59" s="87" t="s">
        <v>17</v>
      </c>
      <c r="D59" s="12" t="s">
        <v>18</v>
      </c>
      <c r="E59" s="12" t="s">
        <v>83</v>
      </c>
      <c r="F59" s="13" t="s">
        <v>21</v>
      </c>
      <c r="G59" s="13" t="s">
        <v>42</v>
      </c>
      <c r="H59" s="148" t="s">
        <v>149</v>
      </c>
      <c r="I59" s="39">
        <v>100000</v>
      </c>
    </row>
    <row r="60" spans="1:9" ht="18.75" customHeight="1">
      <c r="A60" s="59" t="s">
        <v>69</v>
      </c>
      <c r="B60" s="228" t="s">
        <v>92</v>
      </c>
      <c r="C60" s="90" t="s">
        <v>17</v>
      </c>
      <c r="D60" s="11" t="s">
        <v>17</v>
      </c>
      <c r="E60" s="11"/>
      <c r="F60" s="11"/>
      <c r="G60" s="11"/>
      <c r="H60" s="234"/>
      <c r="I60" s="42">
        <f>I61</f>
        <v>50000</v>
      </c>
    </row>
    <row r="61" spans="1:9" ht="15" customHeight="1">
      <c r="A61" s="120" t="s">
        <v>84</v>
      </c>
      <c r="B61" s="229" t="s">
        <v>92</v>
      </c>
      <c r="C61" s="94" t="s">
        <v>17</v>
      </c>
      <c r="D61" s="32" t="s">
        <v>17</v>
      </c>
      <c r="E61" s="32" t="s">
        <v>83</v>
      </c>
      <c r="F61" s="32" t="s">
        <v>42</v>
      </c>
      <c r="G61" s="32" t="s">
        <v>42</v>
      </c>
      <c r="H61" s="243"/>
      <c r="I61" s="38">
        <f>I62</f>
        <v>50000</v>
      </c>
    </row>
    <row r="62" spans="1:9" ht="20.25" customHeight="1">
      <c r="A62" s="70" t="s">
        <v>127</v>
      </c>
      <c r="B62" s="230" t="s">
        <v>92</v>
      </c>
      <c r="C62" s="81" t="s">
        <v>17</v>
      </c>
      <c r="D62" s="63" t="s">
        <v>17</v>
      </c>
      <c r="E62" s="63" t="s">
        <v>83</v>
      </c>
      <c r="F62" s="63" t="s">
        <v>10</v>
      </c>
      <c r="G62" s="63" t="s">
        <v>42</v>
      </c>
      <c r="H62" s="150"/>
      <c r="I62" s="64">
        <f>I63</f>
        <v>50000</v>
      </c>
    </row>
    <row r="63" spans="1:9" ht="16.5" customHeight="1">
      <c r="A63" s="107" t="s">
        <v>128</v>
      </c>
      <c r="B63" s="226" t="s">
        <v>92</v>
      </c>
      <c r="C63" s="87" t="s">
        <v>17</v>
      </c>
      <c r="D63" s="12" t="s">
        <v>17</v>
      </c>
      <c r="E63" s="12" t="s">
        <v>83</v>
      </c>
      <c r="F63" s="13" t="s">
        <v>10</v>
      </c>
      <c r="G63" s="13" t="s">
        <v>42</v>
      </c>
      <c r="H63" s="148" t="s">
        <v>149</v>
      </c>
      <c r="I63" s="39">
        <v>50000</v>
      </c>
    </row>
    <row r="64" spans="1:9" ht="15.75" customHeight="1">
      <c r="A64" s="114" t="s">
        <v>45</v>
      </c>
      <c r="B64" s="227" t="s">
        <v>92</v>
      </c>
      <c r="C64" s="88" t="s">
        <v>12</v>
      </c>
      <c r="D64" s="28"/>
      <c r="E64" s="28"/>
      <c r="F64" s="28"/>
      <c r="G64" s="28"/>
      <c r="H64" s="247"/>
      <c r="I64" s="41">
        <f>I65+I75+I100</f>
        <v>207052000</v>
      </c>
    </row>
    <row r="65" spans="1:9" ht="15.75" customHeight="1">
      <c r="A65" s="59" t="s">
        <v>46</v>
      </c>
      <c r="B65" s="228" t="s">
        <v>92</v>
      </c>
      <c r="C65" s="89" t="s">
        <v>12</v>
      </c>
      <c r="D65" s="17" t="s">
        <v>10</v>
      </c>
      <c r="E65" s="15"/>
      <c r="F65" s="15"/>
      <c r="G65" s="15"/>
      <c r="H65" s="259"/>
      <c r="I65" s="42">
        <f>I66+I70</f>
        <v>34070000</v>
      </c>
    </row>
    <row r="66" spans="1:9" ht="18" customHeight="1">
      <c r="A66" s="58" t="s">
        <v>47</v>
      </c>
      <c r="B66" s="229" t="s">
        <v>92</v>
      </c>
      <c r="C66" s="85" t="s">
        <v>12</v>
      </c>
      <c r="D66" s="18" t="s">
        <v>10</v>
      </c>
      <c r="E66" s="18" t="s">
        <v>48</v>
      </c>
      <c r="F66" s="18" t="s">
        <v>42</v>
      </c>
      <c r="G66" s="18" t="s">
        <v>42</v>
      </c>
      <c r="H66" s="149"/>
      <c r="I66" s="38">
        <f>I67</f>
        <v>33400000</v>
      </c>
    </row>
    <row r="67" spans="1:9" ht="17.25" customHeight="1">
      <c r="A67" s="70" t="s">
        <v>4</v>
      </c>
      <c r="B67" s="230" t="s">
        <v>92</v>
      </c>
      <c r="C67" s="95" t="s">
        <v>12</v>
      </c>
      <c r="D67" s="66" t="s">
        <v>10</v>
      </c>
      <c r="E67" s="63" t="s">
        <v>48</v>
      </c>
      <c r="F67" s="66" t="s">
        <v>105</v>
      </c>
      <c r="G67" s="66" t="s">
        <v>0</v>
      </c>
      <c r="H67" s="256"/>
      <c r="I67" s="64">
        <f>SUM(I68:I69)</f>
        <v>33400000</v>
      </c>
    </row>
    <row r="68" spans="1:9" ht="19.5" customHeight="1">
      <c r="A68" s="24" t="s">
        <v>106</v>
      </c>
      <c r="B68" s="226" t="s">
        <v>92</v>
      </c>
      <c r="C68" s="96" t="s">
        <v>12</v>
      </c>
      <c r="D68" s="13" t="s">
        <v>10</v>
      </c>
      <c r="E68" s="12" t="s">
        <v>48</v>
      </c>
      <c r="F68" s="13" t="s">
        <v>105</v>
      </c>
      <c r="G68" s="13" t="s">
        <v>42</v>
      </c>
      <c r="H68" s="258" t="s">
        <v>40</v>
      </c>
      <c r="I68" s="39">
        <v>28200000</v>
      </c>
    </row>
    <row r="69" spans="1:9" ht="16.5" customHeight="1">
      <c r="A69" s="24" t="s">
        <v>242</v>
      </c>
      <c r="B69" s="226" t="s">
        <v>92</v>
      </c>
      <c r="C69" s="96" t="s">
        <v>12</v>
      </c>
      <c r="D69" s="13" t="s">
        <v>10</v>
      </c>
      <c r="E69" s="12" t="s">
        <v>48</v>
      </c>
      <c r="F69" s="13" t="s">
        <v>105</v>
      </c>
      <c r="G69" s="13" t="s">
        <v>10</v>
      </c>
      <c r="H69" s="258" t="s">
        <v>40</v>
      </c>
      <c r="I69" s="39">
        <v>5200000</v>
      </c>
    </row>
    <row r="70" spans="1:9" ht="17.25" customHeight="1">
      <c r="A70" s="58" t="s">
        <v>103</v>
      </c>
      <c r="B70" s="229" t="s">
        <v>92</v>
      </c>
      <c r="C70" s="76" t="s">
        <v>12</v>
      </c>
      <c r="D70" s="18" t="s">
        <v>10</v>
      </c>
      <c r="E70" s="18" t="s">
        <v>72</v>
      </c>
      <c r="F70" s="18" t="s">
        <v>42</v>
      </c>
      <c r="G70" s="18" t="s">
        <v>42</v>
      </c>
      <c r="H70" s="149"/>
      <c r="I70" s="38">
        <f>I71+I73</f>
        <v>670000</v>
      </c>
    </row>
    <row r="71" spans="1:9" ht="20.25" customHeight="1">
      <c r="A71" s="70" t="s">
        <v>147</v>
      </c>
      <c r="B71" s="230" t="s">
        <v>92</v>
      </c>
      <c r="C71" s="81" t="s">
        <v>12</v>
      </c>
      <c r="D71" s="63" t="s">
        <v>10</v>
      </c>
      <c r="E71" s="63" t="s">
        <v>72</v>
      </c>
      <c r="F71" s="63" t="s">
        <v>108</v>
      </c>
      <c r="G71" s="63" t="s">
        <v>20</v>
      </c>
      <c r="H71" s="150"/>
      <c r="I71" s="64">
        <f>I72</f>
        <v>500000</v>
      </c>
    </row>
    <row r="72" spans="1:9" ht="19.5" customHeight="1">
      <c r="A72" s="24" t="s">
        <v>106</v>
      </c>
      <c r="B72" s="226" t="s">
        <v>92</v>
      </c>
      <c r="C72" s="79" t="s">
        <v>12</v>
      </c>
      <c r="D72" s="12" t="s">
        <v>10</v>
      </c>
      <c r="E72" s="12" t="s">
        <v>72</v>
      </c>
      <c r="F72" s="12" t="s">
        <v>108</v>
      </c>
      <c r="G72" s="12" t="s">
        <v>20</v>
      </c>
      <c r="H72" s="148" t="s">
        <v>40</v>
      </c>
      <c r="I72" s="46">
        <v>500000</v>
      </c>
    </row>
    <row r="73" spans="1:9" ht="26.25" customHeight="1">
      <c r="A73" s="70" t="s">
        <v>222</v>
      </c>
      <c r="B73" s="230" t="s">
        <v>92</v>
      </c>
      <c r="C73" s="81" t="s">
        <v>12</v>
      </c>
      <c r="D73" s="63" t="s">
        <v>10</v>
      </c>
      <c r="E73" s="63" t="s">
        <v>72</v>
      </c>
      <c r="F73" s="63" t="s">
        <v>108</v>
      </c>
      <c r="G73" s="63" t="s">
        <v>21</v>
      </c>
      <c r="H73" s="150"/>
      <c r="I73" s="64">
        <f>I74</f>
        <v>170000</v>
      </c>
    </row>
    <row r="74" spans="1:9" ht="18" customHeight="1">
      <c r="A74" s="24" t="s">
        <v>106</v>
      </c>
      <c r="B74" s="226" t="s">
        <v>92</v>
      </c>
      <c r="C74" s="79" t="s">
        <v>12</v>
      </c>
      <c r="D74" s="12" t="s">
        <v>10</v>
      </c>
      <c r="E74" s="12" t="s">
        <v>72</v>
      </c>
      <c r="F74" s="12" t="s">
        <v>108</v>
      </c>
      <c r="G74" s="12" t="s">
        <v>21</v>
      </c>
      <c r="H74" s="148" t="s">
        <v>40</v>
      </c>
      <c r="I74" s="46">
        <v>170000</v>
      </c>
    </row>
    <row r="75" spans="1:9" ht="14.25" customHeight="1">
      <c r="A75" s="59" t="s">
        <v>49</v>
      </c>
      <c r="B75" s="228" t="s">
        <v>92</v>
      </c>
      <c r="C75" s="90" t="s">
        <v>12</v>
      </c>
      <c r="D75" s="14" t="s">
        <v>18</v>
      </c>
      <c r="E75" s="11"/>
      <c r="F75" s="11"/>
      <c r="G75" s="11"/>
      <c r="H75" s="251"/>
      <c r="I75" s="42">
        <f>I76+I80+I84+I87+I92+I95</f>
        <v>162912000</v>
      </c>
    </row>
    <row r="76" spans="1:9" ht="16.5" customHeight="1">
      <c r="A76" s="58" t="s">
        <v>50</v>
      </c>
      <c r="B76" s="229" t="s">
        <v>92</v>
      </c>
      <c r="C76" s="97" t="s">
        <v>12</v>
      </c>
      <c r="D76" s="19" t="s">
        <v>18</v>
      </c>
      <c r="E76" s="18" t="s">
        <v>51</v>
      </c>
      <c r="F76" s="19" t="s">
        <v>0</v>
      </c>
      <c r="G76" s="19" t="s">
        <v>0</v>
      </c>
      <c r="H76" s="255"/>
      <c r="I76" s="38">
        <f>I77</f>
        <v>22060000</v>
      </c>
    </row>
    <row r="77" spans="1:9" ht="18.75" customHeight="1">
      <c r="A77" s="70" t="s">
        <v>4</v>
      </c>
      <c r="B77" s="230" t="s">
        <v>92</v>
      </c>
      <c r="C77" s="95" t="s">
        <v>12</v>
      </c>
      <c r="D77" s="66" t="s">
        <v>18</v>
      </c>
      <c r="E77" s="63" t="s">
        <v>51</v>
      </c>
      <c r="F77" s="66" t="s">
        <v>105</v>
      </c>
      <c r="G77" s="66" t="s">
        <v>0</v>
      </c>
      <c r="H77" s="256"/>
      <c r="I77" s="64">
        <f>SUM(I78:I79)</f>
        <v>22060000</v>
      </c>
    </row>
    <row r="78" spans="1:9" ht="18" customHeight="1">
      <c r="A78" s="24" t="s">
        <v>106</v>
      </c>
      <c r="B78" s="226" t="s">
        <v>92</v>
      </c>
      <c r="C78" s="96" t="s">
        <v>12</v>
      </c>
      <c r="D78" s="13" t="s">
        <v>18</v>
      </c>
      <c r="E78" s="12" t="s">
        <v>51</v>
      </c>
      <c r="F78" s="13" t="s">
        <v>105</v>
      </c>
      <c r="G78" s="13" t="s">
        <v>42</v>
      </c>
      <c r="H78" s="258" t="s">
        <v>40</v>
      </c>
      <c r="I78" s="39">
        <v>17900000</v>
      </c>
    </row>
    <row r="79" spans="1:9" ht="18.75" customHeight="1">
      <c r="A79" s="24" t="s">
        <v>242</v>
      </c>
      <c r="B79" s="226" t="s">
        <v>92</v>
      </c>
      <c r="C79" s="96" t="s">
        <v>12</v>
      </c>
      <c r="D79" s="13" t="s">
        <v>18</v>
      </c>
      <c r="E79" s="12" t="s">
        <v>51</v>
      </c>
      <c r="F79" s="13" t="s">
        <v>105</v>
      </c>
      <c r="G79" s="13" t="s">
        <v>10</v>
      </c>
      <c r="H79" s="258" t="s">
        <v>40</v>
      </c>
      <c r="I79" s="39">
        <v>4160000</v>
      </c>
    </row>
    <row r="80" spans="1:9" ht="15.75" customHeight="1">
      <c r="A80" s="58" t="s">
        <v>52</v>
      </c>
      <c r="B80" s="229" t="s">
        <v>92</v>
      </c>
      <c r="C80" s="97" t="s">
        <v>12</v>
      </c>
      <c r="D80" s="19" t="s">
        <v>18</v>
      </c>
      <c r="E80" s="18" t="s">
        <v>53</v>
      </c>
      <c r="F80" s="18" t="s">
        <v>42</v>
      </c>
      <c r="G80" s="18" t="s">
        <v>42</v>
      </c>
      <c r="H80" s="255"/>
      <c r="I80" s="38">
        <f>I81</f>
        <v>19300000</v>
      </c>
    </row>
    <row r="81" spans="1:9" ht="17.25" customHeight="1">
      <c r="A81" s="70" t="s">
        <v>4</v>
      </c>
      <c r="B81" s="230" t="s">
        <v>92</v>
      </c>
      <c r="C81" s="95" t="s">
        <v>12</v>
      </c>
      <c r="D81" s="66" t="s">
        <v>18</v>
      </c>
      <c r="E81" s="63" t="s">
        <v>53</v>
      </c>
      <c r="F81" s="63" t="s">
        <v>105</v>
      </c>
      <c r="G81" s="63" t="s">
        <v>42</v>
      </c>
      <c r="H81" s="256"/>
      <c r="I81" s="64">
        <f>I82+I83</f>
        <v>19300000</v>
      </c>
    </row>
    <row r="82" spans="1:9" ht="18.75" customHeight="1">
      <c r="A82" s="24" t="s">
        <v>106</v>
      </c>
      <c r="B82" s="226" t="s">
        <v>92</v>
      </c>
      <c r="C82" s="96" t="s">
        <v>12</v>
      </c>
      <c r="D82" s="13" t="s">
        <v>18</v>
      </c>
      <c r="E82" s="12" t="s">
        <v>53</v>
      </c>
      <c r="F82" s="12" t="s">
        <v>105</v>
      </c>
      <c r="G82" s="12" t="s">
        <v>42</v>
      </c>
      <c r="H82" s="258" t="s">
        <v>40</v>
      </c>
      <c r="I82" s="39">
        <v>18400000</v>
      </c>
    </row>
    <row r="83" spans="1:9" ht="17.25" customHeight="1">
      <c r="A83" s="24" t="s">
        <v>242</v>
      </c>
      <c r="B83" s="226" t="s">
        <v>92</v>
      </c>
      <c r="C83" s="96" t="s">
        <v>12</v>
      </c>
      <c r="D83" s="13" t="s">
        <v>18</v>
      </c>
      <c r="E83" s="12" t="s">
        <v>53</v>
      </c>
      <c r="F83" s="12" t="s">
        <v>105</v>
      </c>
      <c r="G83" s="12" t="s">
        <v>10</v>
      </c>
      <c r="H83" s="258" t="s">
        <v>40</v>
      </c>
      <c r="I83" s="39">
        <v>900000</v>
      </c>
    </row>
    <row r="84" spans="1:9" ht="15.75" customHeight="1">
      <c r="A84" s="58" t="s">
        <v>54</v>
      </c>
      <c r="B84" s="229" t="s">
        <v>92</v>
      </c>
      <c r="C84" s="97" t="s">
        <v>12</v>
      </c>
      <c r="D84" s="19" t="s">
        <v>18</v>
      </c>
      <c r="E84" s="18" t="s">
        <v>55</v>
      </c>
      <c r="F84" s="18" t="s">
        <v>42</v>
      </c>
      <c r="G84" s="18" t="s">
        <v>42</v>
      </c>
      <c r="H84" s="255"/>
      <c r="I84" s="38">
        <f>I86</f>
        <v>30000</v>
      </c>
    </row>
    <row r="85" spans="1:9" ht="18.75" customHeight="1">
      <c r="A85" s="70" t="s">
        <v>4</v>
      </c>
      <c r="B85" s="230" t="s">
        <v>92</v>
      </c>
      <c r="C85" s="95" t="s">
        <v>12</v>
      </c>
      <c r="D85" s="66" t="s">
        <v>18</v>
      </c>
      <c r="E85" s="63" t="s">
        <v>55</v>
      </c>
      <c r="F85" s="63" t="s">
        <v>105</v>
      </c>
      <c r="G85" s="63" t="s">
        <v>42</v>
      </c>
      <c r="H85" s="256"/>
      <c r="I85" s="64">
        <f>I86</f>
        <v>30000</v>
      </c>
    </row>
    <row r="86" spans="1:9" ht="18.75" customHeight="1">
      <c r="A86" s="24" t="s">
        <v>242</v>
      </c>
      <c r="B86" s="226" t="s">
        <v>92</v>
      </c>
      <c r="C86" s="96" t="s">
        <v>12</v>
      </c>
      <c r="D86" s="13" t="s">
        <v>18</v>
      </c>
      <c r="E86" s="12" t="s">
        <v>55</v>
      </c>
      <c r="F86" s="12" t="s">
        <v>105</v>
      </c>
      <c r="G86" s="12" t="s">
        <v>10</v>
      </c>
      <c r="H86" s="258" t="s">
        <v>40</v>
      </c>
      <c r="I86" s="39">
        <v>30000</v>
      </c>
    </row>
    <row r="87" spans="1:9" ht="15.75" customHeight="1">
      <c r="A87" s="58" t="s">
        <v>103</v>
      </c>
      <c r="B87" s="229" t="s">
        <v>92</v>
      </c>
      <c r="C87" s="76" t="s">
        <v>12</v>
      </c>
      <c r="D87" s="18" t="s">
        <v>18</v>
      </c>
      <c r="E87" s="18" t="s">
        <v>72</v>
      </c>
      <c r="F87" s="18" t="s">
        <v>42</v>
      </c>
      <c r="G87" s="18" t="s">
        <v>42</v>
      </c>
      <c r="H87" s="149"/>
      <c r="I87" s="38">
        <f>I88+I90</f>
        <v>2263000</v>
      </c>
    </row>
    <row r="88" spans="1:9" ht="14.25" customHeight="1">
      <c r="A88" s="70" t="s">
        <v>147</v>
      </c>
      <c r="B88" s="230" t="s">
        <v>92</v>
      </c>
      <c r="C88" s="81" t="s">
        <v>12</v>
      </c>
      <c r="D88" s="63" t="s">
        <v>18</v>
      </c>
      <c r="E88" s="63" t="s">
        <v>72</v>
      </c>
      <c r="F88" s="63" t="s">
        <v>108</v>
      </c>
      <c r="G88" s="63" t="s">
        <v>20</v>
      </c>
      <c r="H88" s="150"/>
      <c r="I88" s="64">
        <f>I89</f>
        <v>500000</v>
      </c>
    </row>
    <row r="89" spans="1:9" ht="18" customHeight="1">
      <c r="A89" s="24" t="s">
        <v>106</v>
      </c>
      <c r="B89" s="226" t="s">
        <v>92</v>
      </c>
      <c r="C89" s="79" t="s">
        <v>12</v>
      </c>
      <c r="D89" s="12" t="s">
        <v>18</v>
      </c>
      <c r="E89" s="12" t="s">
        <v>72</v>
      </c>
      <c r="F89" s="12" t="s">
        <v>108</v>
      </c>
      <c r="G89" s="12" t="s">
        <v>20</v>
      </c>
      <c r="H89" s="148" t="s">
        <v>40</v>
      </c>
      <c r="I89" s="46">
        <v>500000</v>
      </c>
    </row>
    <row r="90" spans="1:9" ht="42" customHeight="1">
      <c r="A90" s="70" t="s">
        <v>222</v>
      </c>
      <c r="B90" s="230" t="s">
        <v>92</v>
      </c>
      <c r="C90" s="81" t="s">
        <v>12</v>
      </c>
      <c r="D90" s="63" t="s">
        <v>18</v>
      </c>
      <c r="E90" s="63" t="s">
        <v>72</v>
      </c>
      <c r="F90" s="63" t="s">
        <v>108</v>
      </c>
      <c r="G90" s="63" t="s">
        <v>21</v>
      </c>
      <c r="H90" s="150"/>
      <c r="I90" s="64">
        <f>I91</f>
        <v>1763000</v>
      </c>
    </row>
    <row r="91" spans="1:9" ht="21" customHeight="1">
      <c r="A91" s="24" t="s">
        <v>106</v>
      </c>
      <c r="B91" s="226" t="s">
        <v>92</v>
      </c>
      <c r="C91" s="79" t="s">
        <v>12</v>
      </c>
      <c r="D91" s="12" t="s">
        <v>18</v>
      </c>
      <c r="E91" s="12" t="s">
        <v>72</v>
      </c>
      <c r="F91" s="12" t="s">
        <v>108</v>
      </c>
      <c r="G91" s="12" t="s">
        <v>21</v>
      </c>
      <c r="H91" s="148" t="s">
        <v>40</v>
      </c>
      <c r="I91" s="39">
        <v>1763000</v>
      </c>
    </row>
    <row r="92" spans="1:9" ht="18" customHeight="1">
      <c r="A92" s="58" t="s">
        <v>81</v>
      </c>
      <c r="B92" s="229" t="s">
        <v>92</v>
      </c>
      <c r="C92" s="97" t="s">
        <v>12</v>
      </c>
      <c r="D92" s="19" t="s">
        <v>18</v>
      </c>
      <c r="E92" s="18" t="s">
        <v>6</v>
      </c>
      <c r="F92" s="18" t="s">
        <v>42</v>
      </c>
      <c r="G92" s="18" t="s">
        <v>42</v>
      </c>
      <c r="H92" s="255"/>
      <c r="I92" s="38">
        <f>I93</f>
        <v>108933000</v>
      </c>
    </row>
    <row r="93" spans="1:9" ht="130.5" customHeight="1">
      <c r="A93" s="70" t="s">
        <v>148</v>
      </c>
      <c r="B93" s="230" t="s">
        <v>92</v>
      </c>
      <c r="C93" s="95" t="s">
        <v>12</v>
      </c>
      <c r="D93" s="66" t="s">
        <v>18</v>
      </c>
      <c r="E93" s="63" t="s">
        <v>6</v>
      </c>
      <c r="F93" s="66" t="s">
        <v>277</v>
      </c>
      <c r="G93" s="66" t="s">
        <v>42</v>
      </c>
      <c r="H93" s="256"/>
      <c r="I93" s="64">
        <f>I94</f>
        <v>108933000</v>
      </c>
    </row>
    <row r="94" spans="1:9" ht="15.75" customHeight="1">
      <c r="A94" s="24" t="s">
        <v>106</v>
      </c>
      <c r="B94" s="226" t="s">
        <v>92</v>
      </c>
      <c r="C94" s="96" t="s">
        <v>12</v>
      </c>
      <c r="D94" s="13" t="s">
        <v>18</v>
      </c>
      <c r="E94" s="12" t="s">
        <v>6</v>
      </c>
      <c r="F94" s="13" t="s">
        <v>277</v>
      </c>
      <c r="G94" s="13" t="s">
        <v>42</v>
      </c>
      <c r="H94" s="258" t="s">
        <v>40</v>
      </c>
      <c r="I94" s="39">
        <v>108933000</v>
      </c>
    </row>
    <row r="95" spans="1:9" ht="66" customHeight="1">
      <c r="A95" s="284" t="s">
        <v>274</v>
      </c>
      <c r="B95" s="229" t="s">
        <v>92</v>
      </c>
      <c r="C95" s="97" t="s">
        <v>12</v>
      </c>
      <c r="D95" s="19" t="s">
        <v>18</v>
      </c>
      <c r="E95" s="18" t="s">
        <v>161</v>
      </c>
      <c r="F95" s="18" t="s">
        <v>18</v>
      </c>
      <c r="G95" s="18" t="s">
        <v>42</v>
      </c>
      <c r="H95" s="255"/>
      <c r="I95" s="38">
        <f>I96+I98</f>
        <v>10326000</v>
      </c>
    </row>
    <row r="96" spans="1:9" ht="52.5" customHeight="1">
      <c r="A96" s="70" t="s">
        <v>189</v>
      </c>
      <c r="B96" s="230" t="s">
        <v>92</v>
      </c>
      <c r="C96" s="95" t="s">
        <v>12</v>
      </c>
      <c r="D96" s="66" t="s">
        <v>18</v>
      </c>
      <c r="E96" s="63" t="s">
        <v>161</v>
      </c>
      <c r="F96" s="63" t="s">
        <v>18</v>
      </c>
      <c r="G96" s="63" t="s">
        <v>18</v>
      </c>
      <c r="H96" s="256"/>
      <c r="I96" s="64">
        <f>I97</f>
        <v>9962000</v>
      </c>
    </row>
    <row r="97" spans="1:9" ht="16.5" customHeight="1">
      <c r="A97" s="24" t="s">
        <v>106</v>
      </c>
      <c r="B97" s="226" t="s">
        <v>92</v>
      </c>
      <c r="C97" s="96" t="s">
        <v>12</v>
      </c>
      <c r="D97" s="13" t="s">
        <v>18</v>
      </c>
      <c r="E97" s="12" t="s">
        <v>161</v>
      </c>
      <c r="F97" s="13" t="s">
        <v>18</v>
      </c>
      <c r="G97" s="13" t="s">
        <v>18</v>
      </c>
      <c r="H97" s="258" t="s">
        <v>40</v>
      </c>
      <c r="I97" s="39">
        <v>9962000</v>
      </c>
    </row>
    <row r="98" spans="1:9" ht="42.75" customHeight="1">
      <c r="A98" s="285" t="s">
        <v>278</v>
      </c>
      <c r="B98" s="230" t="s">
        <v>92</v>
      </c>
      <c r="C98" s="95" t="s">
        <v>12</v>
      </c>
      <c r="D98" s="66" t="s">
        <v>18</v>
      </c>
      <c r="E98" s="63" t="s">
        <v>161</v>
      </c>
      <c r="F98" s="66" t="s">
        <v>18</v>
      </c>
      <c r="G98" s="66" t="s">
        <v>87</v>
      </c>
      <c r="H98" s="256"/>
      <c r="I98" s="64">
        <f>I99</f>
        <v>364000</v>
      </c>
    </row>
    <row r="99" spans="1:9" ht="17.25" customHeight="1">
      <c r="A99" s="24" t="s">
        <v>106</v>
      </c>
      <c r="B99" s="226" t="s">
        <v>92</v>
      </c>
      <c r="C99" s="96" t="s">
        <v>12</v>
      </c>
      <c r="D99" s="13" t="s">
        <v>18</v>
      </c>
      <c r="E99" s="12" t="s">
        <v>161</v>
      </c>
      <c r="F99" s="13" t="s">
        <v>18</v>
      </c>
      <c r="G99" s="13" t="s">
        <v>87</v>
      </c>
      <c r="H99" s="258" t="s">
        <v>40</v>
      </c>
      <c r="I99" s="39">
        <v>364000</v>
      </c>
    </row>
    <row r="100" spans="1:9" ht="16.5" customHeight="1">
      <c r="A100" s="59" t="s">
        <v>56</v>
      </c>
      <c r="B100" s="228" t="s">
        <v>92</v>
      </c>
      <c r="C100" s="90" t="s">
        <v>12</v>
      </c>
      <c r="D100" s="11" t="s">
        <v>14</v>
      </c>
      <c r="E100" s="11"/>
      <c r="F100" s="11"/>
      <c r="G100" s="11"/>
      <c r="H100" s="234"/>
      <c r="I100" s="40">
        <f>I101+I104+I108</f>
        <v>10070000</v>
      </c>
    </row>
    <row r="101" spans="1:9" ht="16.5" customHeight="1">
      <c r="A101" s="58" t="s">
        <v>57</v>
      </c>
      <c r="B101" s="229" t="s">
        <v>92</v>
      </c>
      <c r="C101" s="76" t="s">
        <v>12</v>
      </c>
      <c r="D101" s="18" t="s">
        <v>14</v>
      </c>
      <c r="E101" s="18" t="s">
        <v>58</v>
      </c>
      <c r="F101" s="18" t="s">
        <v>42</v>
      </c>
      <c r="G101" s="18" t="s">
        <v>42</v>
      </c>
      <c r="H101" s="149"/>
      <c r="I101" s="38">
        <f>I103</f>
        <v>520000</v>
      </c>
    </row>
    <row r="102" spans="1:9" ht="18.75" customHeight="1">
      <c r="A102" s="70" t="s">
        <v>4</v>
      </c>
      <c r="B102" s="230" t="s">
        <v>92</v>
      </c>
      <c r="C102" s="81" t="s">
        <v>12</v>
      </c>
      <c r="D102" s="63" t="s">
        <v>14</v>
      </c>
      <c r="E102" s="63" t="s">
        <v>58</v>
      </c>
      <c r="F102" s="63" t="s">
        <v>105</v>
      </c>
      <c r="G102" s="63" t="s">
        <v>42</v>
      </c>
      <c r="H102" s="150"/>
      <c r="I102" s="64">
        <f>I103</f>
        <v>520000</v>
      </c>
    </row>
    <row r="103" spans="1:9" ht="18" customHeight="1">
      <c r="A103" s="24" t="s">
        <v>106</v>
      </c>
      <c r="B103" s="226" t="s">
        <v>92</v>
      </c>
      <c r="C103" s="99" t="s">
        <v>12</v>
      </c>
      <c r="D103" s="12" t="s">
        <v>14</v>
      </c>
      <c r="E103" s="12" t="s">
        <v>58</v>
      </c>
      <c r="F103" s="12" t="s">
        <v>105</v>
      </c>
      <c r="G103" s="12" t="s">
        <v>42</v>
      </c>
      <c r="H103" s="148" t="s">
        <v>40</v>
      </c>
      <c r="I103" s="39">
        <v>520000</v>
      </c>
    </row>
    <row r="104" spans="1:9" ht="30" customHeight="1">
      <c r="A104" s="58" t="s">
        <v>1</v>
      </c>
      <c r="B104" s="229" t="s">
        <v>92</v>
      </c>
      <c r="C104" s="97" t="s">
        <v>12</v>
      </c>
      <c r="D104" s="18" t="s">
        <v>14</v>
      </c>
      <c r="E104" s="18" t="s">
        <v>36</v>
      </c>
      <c r="F104" s="18" t="s">
        <v>42</v>
      </c>
      <c r="G104" s="18" t="s">
        <v>42</v>
      </c>
      <c r="H104" s="149"/>
      <c r="I104" s="38">
        <f>I105</f>
        <v>9050000</v>
      </c>
    </row>
    <row r="105" spans="1:9" ht="18" customHeight="1">
      <c r="A105" s="70" t="s">
        <v>4</v>
      </c>
      <c r="B105" s="230" t="s">
        <v>92</v>
      </c>
      <c r="C105" s="95" t="s">
        <v>12</v>
      </c>
      <c r="D105" s="63" t="s">
        <v>14</v>
      </c>
      <c r="E105" s="63" t="s">
        <v>36</v>
      </c>
      <c r="F105" s="63" t="s">
        <v>105</v>
      </c>
      <c r="G105" s="63" t="s">
        <v>42</v>
      </c>
      <c r="H105" s="150"/>
      <c r="I105" s="64">
        <f>I106+I107</f>
        <v>9050000</v>
      </c>
    </row>
    <row r="106" spans="1:9" ht="15" customHeight="1">
      <c r="A106" s="24" t="s">
        <v>106</v>
      </c>
      <c r="B106" s="226" t="s">
        <v>92</v>
      </c>
      <c r="C106" s="96" t="s">
        <v>12</v>
      </c>
      <c r="D106" s="12" t="s">
        <v>14</v>
      </c>
      <c r="E106" s="12" t="s">
        <v>36</v>
      </c>
      <c r="F106" s="12" t="s">
        <v>105</v>
      </c>
      <c r="G106" s="12" t="s">
        <v>42</v>
      </c>
      <c r="H106" s="148" t="s">
        <v>40</v>
      </c>
      <c r="I106" s="39">
        <v>6650000</v>
      </c>
    </row>
    <row r="107" spans="1:9" ht="17.25" customHeight="1">
      <c r="A107" s="24" t="s">
        <v>242</v>
      </c>
      <c r="B107" s="226" t="s">
        <v>92</v>
      </c>
      <c r="C107" s="96" t="s">
        <v>12</v>
      </c>
      <c r="D107" s="12" t="s">
        <v>14</v>
      </c>
      <c r="E107" s="12" t="s">
        <v>36</v>
      </c>
      <c r="F107" s="12" t="s">
        <v>105</v>
      </c>
      <c r="G107" s="12" t="s">
        <v>10</v>
      </c>
      <c r="H107" s="148" t="s">
        <v>40</v>
      </c>
      <c r="I107" s="39">
        <v>2400000</v>
      </c>
    </row>
    <row r="108" spans="1:9" ht="17.25" customHeight="1">
      <c r="A108" s="120" t="s">
        <v>84</v>
      </c>
      <c r="B108" s="229" t="s">
        <v>92</v>
      </c>
      <c r="C108" s="94" t="s">
        <v>12</v>
      </c>
      <c r="D108" s="32" t="s">
        <v>14</v>
      </c>
      <c r="E108" s="32" t="s">
        <v>83</v>
      </c>
      <c r="F108" s="32" t="s">
        <v>42</v>
      </c>
      <c r="G108" s="32" t="s">
        <v>42</v>
      </c>
      <c r="H108" s="243"/>
      <c r="I108" s="38">
        <f>I109</f>
        <v>500000</v>
      </c>
    </row>
    <row r="109" spans="1:9" ht="16.5" customHeight="1">
      <c r="A109" s="70" t="s">
        <v>136</v>
      </c>
      <c r="B109" s="230" t="s">
        <v>92</v>
      </c>
      <c r="C109" s="95" t="s">
        <v>12</v>
      </c>
      <c r="D109" s="63" t="s">
        <v>14</v>
      </c>
      <c r="E109" s="63" t="s">
        <v>83</v>
      </c>
      <c r="F109" s="63" t="s">
        <v>18</v>
      </c>
      <c r="G109" s="63" t="s">
        <v>42</v>
      </c>
      <c r="H109" s="150"/>
      <c r="I109" s="64">
        <f>I110</f>
        <v>500000</v>
      </c>
    </row>
    <row r="110" spans="1:9" ht="18" customHeight="1">
      <c r="A110" s="117" t="s">
        <v>280</v>
      </c>
      <c r="B110" s="226" t="s">
        <v>92</v>
      </c>
      <c r="C110" s="96" t="s">
        <v>12</v>
      </c>
      <c r="D110" s="12" t="s">
        <v>14</v>
      </c>
      <c r="E110" s="12" t="s">
        <v>83</v>
      </c>
      <c r="F110" s="12" t="s">
        <v>18</v>
      </c>
      <c r="G110" s="12" t="s">
        <v>42</v>
      </c>
      <c r="H110" s="148" t="s">
        <v>138</v>
      </c>
      <c r="I110" s="39">
        <v>500000</v>
      </c>
    </row>
    <row r="111" spans="1:9" ht="19.5" customHeight="1">
      <c r="A111" s="114" t="s">
        <v>59</v>
      </c>
      <c r="B111" s="227" t="s">
        <v>92</v>
      </c>
      <c r="C111" s="100" t="s">
        <v>13</v>
      </c>
      <c r="D111" s="28"/>
      <c r="E111" s="28"/>
      <c r="F111" s="28"/>
      <c r="G111" s="28"/>
      <c r="H111" s="247"/>
      <c r="I111" s="41">
        <f>I112+I119+I123</f>
        <v>5920000</v>
      </c>
    </row>
    <row r="112" spans="1:9" ht="16.5" customHeight="1">
      <c r="A112" s="59" t="s">
        <v>60</v>
      </c>
      <c r="B112" s="228" t="s">
        <v>92</v>
      </c>
      <c r="C112" s="84" t="s">
        <v>13</v>
      </c>
      <c r="D112" s="11" t="s">
        <v>10</v>
      </c>
      <c r="E112" s="11"/>
      <c r="F112" s="11"/>
      <c r="G112" s="11"/>
      <c r="H112" s="234"/>
      <c r="I112" s="42">
        <f>I113</f>
        <v>5150000</v>
      </c>
    </row>
    <row r="113" spans="1:9" ht="13.5" customHeight="1">
      <c r="A113" s="58" t="s">
        <v>61</v>
      </c>
      <c r="B113" s="229" t="s">
        <v>92</v>
      </c>
      <c r="C113" s="76" t="s">
        <v>13</v>
      </c>
      <c r="D113" s="18" t="s">
        <v>10</v>
      </c>
      <c r="E113" s="18" t="s">
        <v>62</v>
      </c>
      <c r="F113" s="18" t="s">
        <v>42</v>
      </c>
      <c r="G113" s="18" t="s">
        <v>42</v>
      </c>
      <c r="H113" s="149"/>
      <c r="I113" s="38">
        <f>I114</f>
        <v>5150000</v>
      </c>
    </row>
    <row r="114" spans="1:9" ht="15.75" customHeight="1">
      <c r="A114" s="70" t="s">
        <v>4</v>
      </c>
      <c r="B114" s="230" t="s">
        <v>92</v>
      </c>
      <c r="C114" s="81" t="s">
        <v>13</v>
      </c>
      <c r="D114" s="63" t="s">
        <v>10</v>
      </c>
      <c r="E114" s="63" t="s">
        <v>62</v>
      </c>
      <c r="F114" s="63" t="s">
        <v>105</v>
      </c>
      <c r="G114" s="63" t="s">
        <v>42</v>
      </c>
      <c r="H114" s="150"/>
      <c r="I114" s="64">
        <f>I115+I116</f>
        <v>5150000</v>
      </c>
    </row>
    <row r="115" spans="1:9" ht="16.5" customHeight="1">
      <c r="A115" s="24" t="s">
        <v>106</v>
      </c>
      <c r="B115" s="226" t="s">
        <v>92</v>
      </c>
      <c r="C115" s="99" t="s">
        <v>13</v>
      </c>
      <c r="D115" s="12" t="s">
        <v>10</v>
      </c>
      <c r="E115" s="12" t="s">
        <v>62</v>
      </c>
      <c r="F115" s="12" t="s">
        <v>105</v>
      </c>
      <c r="G115" s="12" t="s">
        <v>42</v>
      </c>
      <c r="H115" s="148" t="s">
        <v>40</v>
      </c>
      <c r="I115" s="39">
        <v>4900000</v>
      </c>
    </row>
    <row r="116" spans="1:9" ht="15" customHeight="1">
      <c r="A116" s="24" t="s">
        <v>242</v>
      </c>
      <c r="B116" s="226" t="s">
        <v>92</v>
      </c>
      <c r="C116" s="99" t="s">
        <v>13</v>
      </c>
      <c r="D116" s="12" t="s">
        <v>10</v>
      </c>
      <c r="E116" s="12" t="s">
        <v>62</v>
      </c>
      <c r="F116" s="12" t="s">
        <v>105</v>
      </c>
      <c r="G116" s="12" t="s">
        <v>10</v>
      </c>
      <c r="H116" s="148" t="s">
        <v>40</v>
      </c>
      <c r="I116" s="39">
        <v>250000</v>
      </c>
    </row>
    <row r="117" spans="1:9" ht="16.5" customHeight="1">
      <c r="A117" s="202" t="s">
        <v>198</v>
      </c>
      <c r="B117" s="230" t="s">
        <v>92</v>
      </c>
      <c r="C117" s="81" t="s">
        <v>13</v>
      </c>
      <c r="D117" s="63" t="s">
        <v>10</v>
      </c>
      <c r="E117" s="63" t="s">
        <v>37</v>
      </c>
      <c r="F117" s="63" t="s">
        <v>199</v>
      </c>
      <c r="G117" s="63" t="s">
        <v>20</v>
      </c>
      <c r="H117" s="150"/>
      <c r="I117" s="64">
        <f>I118</f>
        <v>0</v>
      </c>
    </row>
    <row r="118" spans="1:9" ht="16.5" customHeight="1">
      <c r="A118" s="24" t="s">
        <v>195</v>
      </c>
      <c r="B118" s="226" t="s">
        <v>92</v>
      </c>
      <c r="C118" s="79" t="s">
        <v>13</v>
      </c>
      <c r="D118" s="12" t="s">
        <v>10</v>
      </c>
      <c r="E118" s="12" t="s">
        <v>37</v>
      </c>
      <c r="F118" s="12" t="s">
        <v>199</v>
      </c>
      <c r="G118" s="12" t="s">
        <v>20</v>
      </c>
      <c r="H118" s="148" t="s">
        <v>196</v>
      </c>
      <c r="I118" s="46"/>
    </row>
    <row r="119" spans="1:9" ht="14.25" customHeight="1">
      <c r="A119" s="57" t="s">
        <v>70</v>
      </c>
      <c r="B119" s="228" t="s">
        <v>92</v>
      </c>
      <c r="C119" s="78" t="s">
        <v>13</v>
      </c>
      <c r="D119" s="11" t="s">
        <v>21</v>
      </c>
      <c r="E119" s="11"/>
      <c r="F119" s="11"/>
      <c r="G119" s="11"/>
      <c r="H119" s="234"/>
      <c r="I119" s="40">
        <f>I120</f>
        <v>670000</v>
      </c>
    </row>
    <row r="120" spans="1:9" ht="17.25" customHeight="1">
      <c r="A120" s="58" t="s">
        <v>64</v>
      </c>
      <c r="B120" s="229" t="s">
        <v>92</v>
      </c>
      <c r="C120" s="76" t="s">
        <v>13</v>
      </c>
      <c r="D120" s="18" t="s">
        <v>21</v>
      </c>
      <c r="E120" s="18" t="s">
        <v>38</v>
      </c>
      <c r="F120" s="18" t="s">
        <v>42</v>
      </c>
      <c r="G120" s="18" t="s">
        <v>42</v>
      </c>
      <c r="H120" s="149"/>
      <c r="I120" s="38">
        <f>I121</f>
        <v>670000</v>
      </c>
    </row>
    <row r="121" spans="1:9" ht="24" customHeight="1">
      <c r="A121" s="77" t="s">
        <v>63</v>
      </c>
      <c r="B121" s="230" t="s">
        <v>92</v>
      </c>
      <c r="C121" s="81" t="s">
        <v>13</v>
      </c>
      <c r="D121" s="63" t="s">
        <v>21</v>
      </c>
      <c r="E121" s="63" t="s">
        <v>38</v>
      </c>
      <c r="F121" s="63" t="s">
        <v>107</v>
      </c>
      <c r="G121" s="63" t="s">
        <v>42</v>
      </c>
      <c r="H121" s="150"/>
      <c r="I121" s="64">
        <f>I122</f>
        <v>670000</v>
      </c>
    </row>
    <row r="122" spans="1:9" ht="18" customHeight="1">
      <c r="A122" s="107" t="s">
        <v>128</v>
      </c>
      <c r="B122" s="226" t="s">
        <v>92</v>
      </c>
      <c r="C122" s="99" t="s">
        <v>13</v>
      </c>
      <c r="D122" s="12" t="s">
        <v>21</v>
      </c>
      <c r="E122" s="12" t="s">
        <v>38</v>
      </c>
      <c r="F122" s="12" t="s">
        <v>107</v>
      </c>
      <c r="G122" s="12" t="s">
        <v>42</v>
      </c>
      <c r="H122" s="148" t="s">
        <v>149</v>
      </c>
      <c r="I122" s="39">
        <v>670000</v>
      </c>
    </row>
    <row r="123" spans="1:9" ht="16.5" customHeight="1">
      <c r="A123" s="188" t="s">
        <v>228</v>
      </c>
      <c r="B123" s="228" t="s">
        <v>92</v>
      </c>
      <c r="C123" s="78" t="s">
        <v>13</v>
      </c>
      <c r="D123" s="11" t="s">
        <v>11</v>
      </c>
      <c r="E123" s="11"/>
      <c r="F123" s="11"/>
      <c r="G123" s="11"/>
      <c r="H123" s="234"/>
      <c r="I123" s="40">
        <f>I124</f>
        <v>100000</v>
      </c>
    </row>
    <row r="124" spans="1:9" ht="16.5" customHeight="1">
      <c r="A124" s="120" t="s">
        <v>84</v>
      </c>
      <c r="B124" s="229" t="s">
        <v>92</v>
      </c>
      <c r="C124" s="94" t="s">
        <v>13</v>
      </c>
      <c r="D124" s="32" t="s">
        <v>11</v>
      </c>
      <c r="E124" s="32" t="s">
        <v>83</v>
      </c>
      <c r="F124" s="32" t="s">
        <v>42</v>
      </c>
      <c r="G124" s="32" t="s">
        <v>42</v>
      </c>
      <c r="H124" s="243"/>
      <c r="I124" s="38">
        <f>I125</f>
        <v>100000</v>
      </c>
    </row>
    <row r="125" spans="1:9" ht="16.5" customHeight="1">
      <c r="A125" s="70" t="s">
        <v>136</v>
      </c>
      <c r="B125" s="230" t="s">
        <v>92</v>
      </c>
      <c r="C125" s="95" t="s">
        <v>13</v>
      </c>
      <c r="D125" s="63" t="s">
        <v>11</v>
      </c>
      <c r="E125" s="63" t="s">
        <v>83</v>
      </c>
      <c r="F125" s="63" t="s">
        <v>18</v>
      </c>
      <c r="G125" s="63" t="s">
        <v>42</v>
      </c>
      <c r="H125" s="150"/>
      <c r="I125" s="64">
        <f>I126</f>
        <v>100000</v>
      </c>
    </row>
    <row r="126" spans="1:9" ht="16.5" customHeight="1">
      <c r="A126" s="107" t="s">
        <v>128</v>
      </c>
      <c r="B126" s="226" t="s">
        <v>92</v>
      </c>
      <c r="C126" s="96" t="s">
        <v>13</v>
      </c>
      <c r="D126" s="12" t="s">
        <v>11</v>
      </c>
      <c r="E126" s="12" t="s">
        <v>83</v>
      </c>
      <c r="F126" s="12" t="s">
        <v>18</v>
      </c>
      <c r="G126" s="12" t="s">
        <v>42</v>
      </c>
      <c r="H126" s="148" t="s">
        <v>149</v>
      </c>
      <c r="I126" s="39">
        <v>100000</v>
      </c>
    </row>
    <row r="127" spans="1:9" ht="19.5" customHeight="1">
      <c r="A127" s="114" t="s">
        <v>24</v>
      </c>
      <c r="B127" s="227" t="s">
        <v>92</v>
      </c>
      <c r="C127" s="100" t="s">
        <v>14</v>
      </c>
      <c r="D127" s="28"/>
      <c r="E127" s="28"/>
      <c r="F127" s="28"/>
      <c r="G127" s="28"/>
      <c r="H127" s="247"/>
      <c r="I127" s="41">
        <f>I128+I133+I141+I149+I157</f>
        <v>55880000</v>
      </c>
    </row>
    <row r="128" spans="1:9" ht="16.5" customHeight="1">
      <c r="A128" s="57" t="s">
        <v>132</v>
      </c>
      <c r="B128" s="228" t="s">
        <v>92</v>
      </c>
      <c r="C128" s="78" t="s">
        <v>14</v>
      </c>
      <c r="D128" s="11" t="s">
        <v>10</v>
      </c>
      <c r="E128" s="12"/>
      <c r="F128" s="12"/>
      <c r="G128" s="12"/>
      <c r="H128" s="148"/>
      <c r="I128" s="40">
        <f>I129</f>
        <v>23700000</v>
      </c>
    </row>
    <row r="129" spans="1:9" ht="17.25" customHeight="1">
      <c r="A129" s="58" t="s">
        <v>65</v>
      </c>
      <c r="B129" s="229" t="s">
        <v>92</v>
      </c>
      <c r="C129" s="76" t="s">
        <v>14</v>
      </c>
      <c r="D129" s="18" t="s">
        <v>10</v>
      </c>
      <c r="E129" s="18" t="s">
        <v>35</v>
      </c>
      <c r="F129" s="18" t="s">
        <v>42</v>
      </c>
      <c r="G129" s="18" t="s">
        <v>42</v>
      </c>
      <c r="H129" s="149"/>
      <c r="I129" s="38">
        <f>I130</f>
        <v>23700000</v>
      </c>
    </row>
    <row r="130" spans="1:9" ht="14.25" customHeight="1">
      <c r="A130" s="70" t="s">
        <v>4</v>
      </c>
      <c r="B130" s="230" t="s">
        <v>92</v>
      </c>
      <c r="C130" s="81" t="s">
        <v>14</v>
      </c>
      <c r="D130" s="63" t="s">
        <v>10</v>
      </c>
      <c r="E130" s="63" t="s">
        <v>35</v>
      </c>
      <c r="F130" s="63" t="s">
        <v>105</v>
      </c>
      <c r="G130" s="63" t="s">
        <v>42</v>
      </c>
      <c r="H130" s="150"/>
      <c r="I130" s="64">
        <f>I131+I132</f>
        <v>23700000</v>
      </c>
    </row>
    <row r="131" spans="1:9" ht="18" customHeight="1">
      <c r="A131" s="117" t="s">
        <v>106</v>
      </c>
      <c r="B131" s="226" t="s">
        <v>92</v>
      </c>
      <c r="C131" s="99" t="s">
        <v>14</v>
      </c>
      <c r="D131" s="12" t="s">
        <v>10</v>
      </c>
      <c r="E131" s="12" t="s">
        <v>35</v>
      </c>
      <c r="F131" s="12" t="s">
        <v>105</v>
      </c>
      <c r="G131" s="12" t="s">
        <v>42</v>
      </c>
      <c r="H131" s="148" t="s">
        <v>40</v>
      </c>
      <c r="I131" s="39">
        <v>15900000</v>
      </c>
    </row>
    <row r="132" spans="1:9" ht="15.75" customHeight="1">
      <c r="A132" s="24" t="s">
        <v>242</v>
      </c>
      <c r="B132" s="226" t="s">
        <v>92</v>
      </c>
      <c r="C132" s="99" t="s">
        <v>14</v>
      </c>
      <c r="D132" s="12" t="s">
        <v>10</v>
      </c>
      <c r="E132" s="12" t="s">
        <v>35</v>
      </c>
      <c r="F132" s="12" t="s">
        <v>105</v>
      </c>
      <c r="G132" s="12" t="s">
        <v>10</v>
      </c>
      <c r="H132" s="148" t="s">
        <v>40</v>
      </c>
      <c r="I132" s="39">
        <v>7800000</v>
      </c>
    </row>
    <row r="133" spans="1:9" ht="15.75" customHeight="1">
      <c r="A133" s="121" t="s">
        <v>133</v>
      </c>
      <c r="B133" s="228" t="s">
        <v>92</v>
      </c>
      <c r="C133" s="78" t="s">
        <v>14</v>
      </c>
      <c r="D133" s="11" t="s">
        <v>18</v>
      </c>
      <c r="E133" s="11"/>
      <c r="F133" s="11"/>
      <c r="G133" s="11"/>
      <c r="H133" s="234"/>
      <c r="I133" s="40">
        <f>I134+I138</f>
        <v>13861000</v>
      </c>
    </row>
    <row r="134" spans="1:9" ht="15" customHeight="1">
      <c r="A134" s="58" t="s">
        <v>65</v>
      </c>
      <c r="B134" s="229" t="s">
        <v>92</v>
      </c>
      <c r="C134" s="76" t="s">
        <v>14</v>
      </c>
      <c r="D134" s="18" t="s">
        <v>18</v>
      </c>
      <c r="E134" s="18" t="s">
        <v>35</v>
      </c>
      <c r="F134" s="18" t="s">
        <v>42</v>
      </c>
      <c r="G134" s="18" t="s">
        <v>42</v>
      </c>
      <c r="H134" s="149"/>
      <c r="I134" s="38">
        <f>I135</f>
        <v>12500000</v>
      </c>
    </row>
    <row r="135" spans="1:9" ht="15" customHeight="1">
      <c r="A135" s="70" t="s">
        <v>4</v>
      </c>
      <c r="B135" s="230" t="s">
        <v>92</v>
      </c>
      <c r="C135" s="81" t="s">
        <v>14</v>
      </c>
      <c r="D135" s="63" t="s">
        <v>18</v>
      </c>
      <c r="E135" s="63" t="s">
        <v>35</v>
      </c>
      <c r="F135" s="63" t="s">
        <v>105</v>
      </c>
      <c r="G135" s="63" t="s">
        <v>42</v>
      </c>
      <c r="H135" s="150"/>
      <c r="I135" s="64">
        <f>I136+I137</f>
        <v>12500000</v>
      </c>
    </row>
    <row r="136" spans="1:9" ht="18" customHeight="1">
      <c r="A136" s="117" t="s">
        <v>106</v>
      </c>
      <c r="B136" s="226" t="s">
        <v>92</v>
      </c>
      <c r="C136" s="99" t="s">
        <v>14</v>
      </c>
      <c r="D136" s="12" t="s">
        <v>18</v>
      </c>
      <c r="E136" s="12" t="s">
        <v>35</v>
      </c>
      <c r="F136" s="12" t="s">
        <v>105</v>
      </c>
      <c r="G136" s="12" t="s">
        <v>42</v>
      </c>
      <c r="H136" s="148" t="s">
        <v>40</v>
      </c>
      <c r="I136" s="39">
        <v>11000000</v>
      </c>
    </row>
    <row r="137" spans="1:9" ht="15.75" customHeight="1">
      <c r="A137" s="24" t="s">
        <v>242</v>
      </c>
      <c r="B137" s="226" t="s">
        <v>92</v>
      </c>
      <c r="C137" s="99" t="s">
        <v>14</v>
      </c>
      <c r="D137" s="12" t="s">
        <v>18</v>
      </c>
      <c r="E137" s="12" t="s">
        <v>35</v>
      </c>
      <c r="F137" s="12" t="s">
        <v>105</v>
      </c>
      <c r="G137" s="12" t="s">
        <v>10</v>
      </c>
      <c r="H137" s="148" t="s">
        <v>40</v>
      </c>
      <c r="I137" s="39">
        <v>1500000</v>
      </c>
    </row>
    <row r="138" spans="1:9" ht="15.75" customHeight="1">
      <c r="A138" s="58" t="s">
        <v>81</v>
      </c>
      <c r="B138" s="229" t="s">
        <v>92</v>
      </c>
      <c r="C138" s="76" t="s">
        <v>14</v>
      </c>
      <c r="D138" s="18" t="s">
        <v>18</v>
      </c>
      <c r="E138" s="18" t="s">
        <v>6</v>
      </c>
      <c r="F138" s="18" t="s">
        <v>42</v>
      </c>
      <c r="G138" s="18" t="s">
        <v>42</v>
      </c>
      <c r="H138" s="149"/>
      <c r="I138" s="38">
        <f>I139</f>
        <v>1361000</v>
      </c>
    </row>
    <row r="139" spans="1:9" ht="25.5">
      <c r="A139" s="70" t="s">
        <v>85</v>
      </c>
      <c r="B139" s="230" t="s">
        <v>92</v>
      </c>
      <c r="C139" s="81" t="s">
        <v>14</v>
      </c>
      <c r="D139" s="63" t="s">
        <v>18</v>
      </c>
      <c r="E139" s="63" t="s">
        <v>6</v>
      </c>
      <c r="F139" s="63" t="s">
        <v>114</v>
      </c>
      <c r="G139" s="63" t="s">
        <v>42</v>
      </c>
      <c r="H139" s="150"/>
      <c r="I139" s="64">
        <f>I140</f>
        <v>1361000</v>
      </c>
    </row>
    <row r="140" spans="1:9" ht="12.75">
      <c r="A140" s="117" t="s">
        <v>106</v>
      </c>
      <c r="B140" s="226" t="s">
        <v>92</v>
      </c>
      <c r="C140" s="99" t="s">
        <v>14</v>
      </c>
      <c r="D140" s="12" t="s">
        <v>18</v>
      </c>
      <c r="E140" s="12" t="s">
        <v>6</v>
      </c>
      <c r="F140" s="12" t="s">
        <v>114</v>
      </c>
      <c r="G140" s="12" t="s">
        <v>42</v>
      </c>
      <c r="H140" s="148" t="s">
        <v>40</v>
      </c>
      <c r="I140" s="39">
        <v>1361000</v>
      </c>
    </row>
    <row r="141" spans="1:9" ht="14.25" customHeight="1">
      <c r="A141" s="127" t="s">
        <v>144</v>
      </c>
      <c r="B141" s="228" t="s">
        <v>92</v>
      </c>
      <c r="C141" s="78" t="s">
        <v>14</v>
      </c>
      <c r="D141" s="11" t="s">
        <v>21</v>
      </c>
      <c r="E141" s="11"/>
      <c r="F141" s="11"/>
      <c r="G141" s="11"/>
      <c r="H141" s="234"/>
      <c r="I141" s="40">
        <f>I142+I146</f>
        <v>17629000</v>
      </c>
    </row>
    <row r="142" spans="1:9" ht="14.25" customHeight="1">
      <c r="A142" s="58" t="s">
        <v>65</v>
      </c>
      <c r="B142" s="229" t="s">
        <v>92</v>
      </c>
      <c r="C142" s="76" t="s">
        <v>14</v>
      </c>
      <c r="D142" s="18" t="s">
        <v>21</v>
      </c>
      <c r="E142" s="18" t="s">
        <v>35</v>
      </c>
      <c r="F142" s="18" t="s">
        <v>42</v>
      </c>
      <c r="G142" s="18" t="s">
        <v>42</v>
      </c>
      <c r="H142" s="149"/>
      <c r="I142" s="38">
        <f>I143</f>
        <v>15500000</v>
      </c>
    </row>
    <row r="143" spans="1:9" ht="14.25" customHeight="1">
      <c r="A143" s="70" t="s">
        <v>4</v>
      </c>
      <c r="B143" s="230" t="s">
        <v>92</v>
      </c>
      <c r="C143" s="81" t="s">
        <v>14</v>
      </c>
      <c r="D143" s="63" t="s">
        <v>21</v>
      </c>
      <c r="E143" s="63" t="s">
        <v>35</v>
      </c>
      <c r="F143" s="63" t="s">
        <v>105</v>
      </c>
      <c r="G143" s="63" t="s">
        <v>42</v>
      </c>
      <c r="H143" s="150"/>
      <c r="I143" s="64">
        <f>I144+I145</f>
        <v>15500000</v>
      </c>
    </row>
    <row r="144" spans="1:9" ht="16.5" customHeight="1">
      <c r="A144" s="117" t="s">
        <v>106</v>
      </c>
      <c r="B144" s="226" t="s">
        <v>92</v>
      </c>
      <c r="C144" s="99" t="s">
        <v>14</v>
      </c>
      <c r="D144" s="12" t="s">
        <v>21</v>
      </c>
      <c r="E144" s="12" t="s">
        <v>35</v>
      </c>
      <c r="F144" s="12" t="s">
        <v>105</v>
      </c>
      <c r="G144" s="12" t="s">
        <v>42</v>
      </c>
      <c r="H144" s="148" t="s">
        <v>40</v>
      </c>
      <c r="I144" s="39">
        <v>15000000</v>
      </c>
    </row>
    <row r="145" spans="1:9" ht="16.5" customHeight="1">
      <c r="A145" s="24" t="s">
        <v>242</v>
      </c>
      <c r="B145" s="226" t="s">
        <v>92</v>
      </c>
      <c r="C145" s="99" t="s">
        <v>14</v>
      </c>
      <c r="D145" s="12" t="s">
        <v>21</v>
      </c>
      <c r="E145" s="12" t="s">
        <v>35</v>
      </c>
      <c r="F145" s="12" t="s">
        <v>105</v>
      </c>
      <c r="G145" s="12" t="s">
        <v>10</v>
      </c>
      <c r="H145" s="148" t="s">
        <v>40</v>
      </c>
      <c r="I145" s="39">
        <v>500000</v>
      </c>
    </row>
    <row r="146" spans="1:9" ht="15.75" customHeight="1">
      <c r="A146" s="58" t="s">
        <v>81</v>
      </c>
      <c r="B146" s="229" t="s">
        <v>92</v>
      </c>
      <c r="C146" s="76" t="s">
        <v>14</v>
      </c>
      <c r="D146" s="18" t="s">
        <v>21</v>
      </c>
      <c r="E146" s="18" t="s">
        <v>6</v>
      </c>
      <c r="F146" s="18" t="s">
        <v>42</v>
      </c>
      <c r="G146" s="18" t="s">
        <v>42</v>
      </c>
      <c r="H146" s="149"/>
      <c r="I146" s="38">
        <f>I147</f>
        <v>2129000</v>
      </c>
    </row>
    <row r="147" spans="1:9" ht="30" customHeight="1">
      <c r="A147" s="70" t="s">
        <v>85</v>
      </c>
      <c r="B147" s="230" t="s">
        <v>92</v>
      </c>
      <c r="C147" s="81" t="s">
        <v>14</v>
      </c>
      <c r="D147" s="63" t="s">
        <v>21</v>
      </c>
      <c r="E147" s="63" t="s">
        <v>6</v>
      </c>
      <c r="F147" s="63" t="s">
        <v>114</v>
      </c>
      <c r="G147" s="63" t="s">
        <v>42</v>
      </c>
      <c r="H147" s="150"/>
      <c r="I147" s="64">
        <f>I148</f>
        <v>2129000</v>
      </c>
    </row>
    <row r="148" spans="1:9" ht="16.5" customHeight="1">
      <c r="A148" s="117" t="s">
        <v>106</v>
      </c>
      <c r="B148" s="226" t="s">
        <v>92</v>
      </c>
      <c r="C148" s="99" t="s">
        <v>14</v>
      </c>
      <c r="D148" s="12" t="s">
        <v>21</v>
      </c>
      <c r="E148" s="12" t="s">
        <v>6</v>
      </c>
      <c r="F148" s="12" t="s">
        <v>114</v>
      </c>
      <c r="G148" s="12" t="s">
        <v>42</v>
      </c>
      <c r="H148" s="148" t="s">
        <v>40</v>
      </c>
      <c r="I148" s="39">
        <v>2129000</v>
      </c>
    </row>
    <row r="149" spans="1:9" ht="29.25" customHeight="1">
      <c r="A149" s="127" t="s">
        <v>145</v>
      </c>
      <c r="B149" s="228" t="s">
        <v>92</v>
      </c>
      <c r="C149" s="78" t="s">
        <v>14</v>
      </c>
      <c r="D149" s="11" t="s">
        <v>11</v>
      </c>
      <c r="E149" s="11"/>
      <c r="F149" s="11"/>
      <c r="G149" s="11"/>
      <c r="H149" s="234"/>
      <c r="I149" s="40">
        <f>I150+I154</f>
        <v>550000</v>
      </c>
    </row>
    <row r="150" spans="1:9" ht="16.5" customHeight="1">
      <c r="A150" s="283" t="s">
        <v>201</v>
      </c>
      <c r="B150" s="229" t="s">
        <v>92</v>
      </c>
      <c r="C150" s="76" t="s">
        <v>14</v>
      </c>
      <c r="D150" s="18" t="s">
        <v>11</v>
      </c>
      <c r="E150" s="18" t="s">
        <v>202</v>
      </c>
      <c r="F150" s="18" t="s">
        <v>42</v>
      </c>
      <c r="G150" s="18" t="s">
        <v>42</v>
      </c>
      <c r="H150" s="149"/>
      <c r="I150" s="38">
        <f>I151</f>
        <v>310000</v>
      </c>
    </row>
    <row r="151" spans="1:9" ht="16.5" customHeight="1">
      <c r="A151" s="70" t="s">
        <v>4</v>
      </c>
      <c r="B151" s="230" t="s">
        <v>92</v>
      </c>
      <c r="C151" s="81" t="s">
        <v>14</v>
      </c>
      <c r="D151" s="63" t="s">
        <v>11</v>
      </c>
      <c r="E151" s="63" t="s">
        <v>202</v>
      </c>
      <c r="F151" s="63" t="s">
        <v>105</v>
      </c>
      <c r="G151" s="63" t="s">
        <v>42</v>
      </c>
      <c r="H151" s="150"/>
      <c r="I151" s="64">
        <f>I152+I153</f>
        <v>310000</v>
      </c>
    </row>
    <row r="152" spans="1:9" ht="12.75">
      <c r="A152" s="117" t="s">
        <v>106</v>
      </c>
      <c r="B152" s="226" t="s">
        <v>92</v>
      </c>
      <c r="C152" s="99" t="s">
        <v>14</v>
      </c>
      <c r="D152" s="12" t="s">
        <v>11</v>
      </c>
      <c r="E152" s="12" t="s">
        <v>202</v>
      </c>
      <c r="F152" s="12" t="s">
        <v>105</v>
      </c>
      <c r="G152" s="12" t="s">
        <v>42</v>
      </c>
      <c r="H152" s="148" t="s">
        <v>40</v>
      </c>
      <c r="I152" s="39">
        <v>250000</v>
      </c>
    </row>
    <row r="153" spans="1:9" ht="17.25" customHeight="1">
      <c r="A153" s="24" t="s">
        <v>242</v>
      </c>
      <c r="B153" s="226" t="s">
        <v>92</v>
      </c>
      <c r="C153" s="99" t="s">
        <v>14</v>
      </c>
      <c r="D153" s="12" t="s">
        <v>11</v>
      </c>
      <c r="E153" s="12" t="s">
        <v>202</v>
      </c>
      <c r="F153" s="12" t="s">
        <v>105</v>
      </c>
      <c r="G153" s="12" t="s">
        <v>10</v>
      </c>
      <c r="H153" s="148" t="s">
        <v>40</v>
      </c>
      <c r="I153" s="39">
        <v>60000</v>
      </c>
    </row>
    <row r="154" spans="1:9" ht="60.75" customHeight="1">
      <c r="A154" s="284" t="s">
        <v>274</v>
      </c>
      <c r="B154" s="229" t="s">
        <v>92</v>
      </c>
      <c r="C154" s="97" t="s">
        <v>14</v>
      </c>
      <c r="D154" s="19" t="s">
        <v>11</v>
      </c>
      <c r="E154" s="18" t="s">
        <v>161</v>
      </c>
      <c r="F154" s="18" t="s">
        <v>18</v>
      </c>
      <c r="G154" s="18" t="s">
        <v>42</v>
      </c>
      <c r="H154" s="255"/>
      <c r="I154" s="38">
        <f>I155</f>
        <v>240000</v>
      </c>
    </row>
    <row r="155" spans="1:9" ht="45.75" customHeight="1">
      <c r="A155" s="70" t="s">
        <v>113</v>
      </c>
      <c r="B155" s="230" t="s">
        <v>92</v>
      </c>
      <c r="C155" s="81" t="s">
        <v>14</v>
      </c>
      <c r="D155" s="63" t="s">
        <v>11</v>
      </c>
      <c r="E155" s="63" t="s">
        <v>161</v>
      </c>
      <c r="F155" s="63" t="s">
        <v>18</v>
      </c>
      <c r="G155" s="63" t="s">
        <v>12</v>
      </c>
      <c r="H155" s="150"/>
      <c r="I155" s="64">
        <f>I156</f>
        <v>240000</v>
      </c>
    </row>
    <row r="156" spans="1:9" ht="16.5" customHeight="1">
      <c r="A156" s="117" t="s">
        <v>106</v>
      </c>
      <c r="B156" s="226" t="s">
        <v>92</v>
      </c>
      <c r="C156" s="99" t="s">
        <v>14</v>
      </c>
      <c r="D156" s="12" t="s">
        <v>11</v>
      </c>
      <c r="E156" s="12" t="s">
        <v>161</v>
      </c>
      <c r="F156" s="12" t="s">
        <v>18</v>
      </c>
      <c r="G156" s="12" t="s">
        <v>12</v>
      </c>
      <c r="H156" s="148" t="s">
        <v>40</v>
      </c>
      <c r="I156" s="39">
        <v>240000</v>
      </c>
    </row>
    <row r="157" spans="1:9" ht="16.5" customHeight="1">
      <c r="A157" s="122" t="s">
        <v>25</v>
      </c>
      <c r="B157" s="228" t="s">
        <v>92</v>
      </c>
      <c r="C157" s="78" t="s">
        <v>14</v>
      </c>
      <c r="D157" s="11" t="s">
        <v>13</v>
      </c>
      <c r="E157" s="12"/>
      <c r="F157" s="12"/>
      <c r="G157" s="12"/>
      <c r="H157" s="148"/>
      <c r="I157" s="40">
        <f>I158</f>
        <v>140000</v>
      </c>
    </row>
    <row r="158" spans="1:9" ht="19.5" customHeight="1">
      <c r="A158" s="123" t="s">
        <v>2</v>
      </c>
      <c r="B158" s="229" t="s">
        <v>92</v>
      </c>
      <c r="C158" s="76" t="s">
        <v>14</v>
      </c>
      <c r="D158" s="18" t="s">
        <v>13</v>
      </c>
      <c r="E158" s="18" t="s">
        <v>39</v>
      </c>
      <c r="F158" s="18" t="s">
        <v>42</v>
      </c>
      <c r="G158" s="18" t="s">
        <v>42</v>
      </c>
      <c r="H158" s="149"/>
      <c r="I158" s="38">
        <f>I160</f>
        <v>140000</v>
      </c>
    </row>
    <row r="159" spans="1:9" ht="15.75" customHeight="1">
      <c r="A159" s="70" t="s">
        <v>7</v>
      </c>
      <c r="B159" s="230" t="s">
        <v>92</v>
      </c>
      <c r="C159" s="81" t="s">
        <v>14</v>
      </c>
      <c r="D159" s="63" t="s">
        <v>13</v>
      </c>
      <c r="E159" s="63" t="s">
        <v>39</v>
      </c>
      <c r="F159" s="63" t="s">
        <v>115</v>
      </c>
      <c r="G159" s="63" t="s">
        <v>42</v>
      </c>
      <c r="H159" s="150"/>
      <c r="I159" s="64">
        <f>I160</f>
        <v>140000</v>
      </c>
    </row>
    <row r="160" spans="1:9" ht="15.75" customHeight="1">
      <c r="A160" s="117" t="s">
        <v>140</v>
      </c>
      <c r="B160" s="226" t="s">
        <v>92</v>
      </c>
      <c r="C160" s="99" t="s">
        <v>14</v>
      </c>
      <c r="D160" s="12" t="s">
        <v>13</v>
      </c>
      <c r="E160" s="12" t="s">
        <v>39</v>
      </c>
      <c r="F160" s="12" t="s">
        <v>115</v>
      </c>
      <c r="G160" s="12" t="s">
        <v>42</v>
      </c>
      <c r="H160" s="148" t="s">
        <v>141</v>
      </c>
      <c r="I160" s="39">
        <v>140000</v>
      </c>
    </row>
    <row r="161" spans="1:9" ht="15.75">
      <c r="A161" s="114" t="s">
        <v>26</v>
      </c>
      <c r="B161" s="227" t="s">
        <v>92</v>
      </c>
      <c r="C161" s="100" t="s">
        <v>16</v>
      </c>
      <c r="D161" s="28"/>
      <c r="E161" s="28"/>
      <c r="F161" s="28"/>
      <c r="G161" s="28"/>
      <c r="H161" s="247"/>
      <c r="I161" s="45">
        <f>I162+I166+I176+I187</f>
        <v>32984000</v>
      </c>
    </row>
    <row r="162" spans="1:9" ht="18" customHeight="1">
      <c r="A162" s="57" t="s">
        <v>31</v>
      </c>
      <c r="B162" s="228" t="s">
        <v>92</v>
      </c>
      <c r="C162" s="78" t="s">
        <v>16</v>
      </c>
      <c r="D162" s="11" t="s">
        <v>10</v>
      </c>
      <c r="E162" s="11"/>
      <c r="F162" s="11"/>
      <c r="G162" s="11"/>
      <c r="H162" s="234"/>
      <c r="I162" s="40">
        <f>I163</f>
        <v>585000</v>
      </c>
    </row>
    <row r="163" spans="1:9" ht="15.75" customHeight="1">
      <c r="A163" s="58" t="s">
        <v>116</v>
      </c>
      <c r="B163" s="229" t="s">
        <v>92</v>
      </c>
      <c r="C163" s="76" t="s">
        <v>16</v>
      </c>
      <c r="D163" s="18" t="s">
        <v>10</v>
      </c>
      <c r="E163" s="18" t="s">
        <v>117</v>
      </c>
      <c r="F163" s="18" t="s">
        <v>42</v>
      </c>
      <c r="G163" s="18" t="s">
        <v>42</v>
      </c>
      <c r="H163" s="149"/>
      <c r="I163" s="38">
        <f>I164</f>
        <v>585000</v>
      </c>
    </row>
    <row r="164" spans="1:9" ht="18.75" customHeight="1">
      <c r="A164" s="70" t="s">
        <v>79</v>
      </c>
      <c r="B164" s="230" t="s">
        <v>92</v>
      </c>
      <c r="C164" s="81" t="s">
        <v>16</v>
      </c>
      <c r="D164" s="63" t="s">
        <v>10</v>
      </c>
      <c r="E164" s="63" t="s">
        <v>117</v>
      </c>
      <c r="F164" s="63" t="s">
        <v>118</v>
      </c>
      <c r="G164" s="63" t="s">
        <v>10</v>
      </c>
      <c r="H164" s="150"/>
      <c r="I164" s="64">
        <f>I165</f>
        <v>585000</v>
      </c>
    </row>
    <row r="165" spans="1:9" ht="15" customHeight="1">
      <c r="A165" s="24" t="s">
        <v>119</v>
      </c>
      <c r="B165" s="226" t="s">
        <v>92</v>
      </c>
      <c r="C165" s="99" t="s">
        <v>16</v>
      </c>
      <c r="D165" s="12" t="s">
        <v>10</v>
      </c>
      <c r="E165" s="12" t="s">
        <v>117</v>
      </c>
      <c r="F165" s="12" t="s">
        <v>118</v>
      </c>
      <c r="G165" s="12" t="s">
        <v>10</v>
      </c>
      <c r="H165" s="148" t="s">
        <v>41</v>
      </c>
      <c r="I165" s="39">
        <v>585000</v>
      </c>
    </row>
    <row r="166" spans="1:9" ht="15.75" customHeight="1">
      <c r="A166" s="57" t="s">
        <v>27</v>
      </c>
      <c r="B166" s="228" t="s">
        <v>92</v>
      </c>
      <c r="C166" s="78" t="s">
        <v>16</v>
      </c>
      <c r="D166" s="11" t="s">
        <v>18</v>
      </c>
      <c r="E166" s="12"/>
      <c r="F166" s="12"/>
      <c r="G166" s="12"/>
      <c r="H166" s="148"/>
      <c r="I166" s="40">
        <f>I167+I170+I173</f>
        <v>16277000</v>
      </c>
    </row>
    <row r="167" spans="1:9" ht="27.75" customHeight="1">
      <c r="A167" s="58" t="s">
        <v>203</v>
      </c>
      <c r="B167" s="229" t="s">
        <v>92</v>
      </c>
      <c r="C167" s="76" t="s">
        <v>16</v>
      </c>
      <c r="D167" s="128" t="s">
        <v>18</v>
      </c>
      <c r="E167" s="18" t="s">
        <v>72</v>
      </c>
      <c r="F167" s="18" t="s">
        <v>107</v>
      </c>
      <c r="G167" s="149" t="s">
        <v>42</v>
      </c>
      <c r="H167" s="149"/>
      <c r="I167" s="38">
        <f>I168</f>
        <v>508000</v>
      </c>
    </row>
    <row r="168" spans="1:9" ht="14.25" customHeight="1">
      <c r="A168" s="70" t="s">
        <v>120</v>
      </c>
      <c r="B168" s="230" t="s">
        <v>92</v>
      </c>
      <c r="C168" s="81" t="s">
        <v>16</v>
      </c>
      <c r="D168" s="63" t="s">
        <v>18</v>
      </c>
      <c r="E168" s="63" t="s">
        <v>72</v>
      </c>
      <c r="F168" s="63" t="s">
        <v>107</v>
      </c>
      <c r="G168" s="63" t="s">
        <v>11</v>
      </c>
      <c r="H168" s="150"/>
      <c r="I168" s="64">
        <f>I169</f>
        <v>508000</v>
      </c>
    </row>
    <row r="169" spans="1:9" ht="12.75">
      <c r="A169" s="24" t="s">
        <v>106</v>
      </c>
      <c r="B169" s="226" t="s">
        <v>92</v>
      </c>
      <c r="C169" s="137" t="s">
        <v>16</v>
      </c>
      <c r="D169" s="130" t="s">
        <v>18</v>
      </c>
      <c r="E169" s="12" t="s">
        <v>72</v>
      </c>
      <c r="F169" s="12" t="s">
        <v>107</v>
      </c>
      <c r="G169" s="148" t="s">
        <v>11</v>
      </c>
      <c r="H169" s="148" t="s">
        <v>40</v>
      </c>
      <c r="I169" s="39">
        <v>508000</v>
      </c>
    </row>
    <row r="170" spans="1:9" ht="18" customHeight="1">
      <c r="A170" s="58" t="s">
        <v>80</v>
      </c>
      <c r="B170" s="229" t="s">
        <v>92</v>
      </c>
      <c r="C170" s="135" t="s">
        <v>16</v>
      </c>
      <c r="D170" s="128" t="s">
        <v>18</v>
      </c>
      <c r="E170" s="18" t="s">
        <v>131</v>
      </c>
      <c r="F170" s="18" t="s">
        <v>42</v>
      </c>
      <c r="G170" s="149" t="s">
        <v>42</v>
      </c>
      <c r="H170" s="149"/>
      <c r="I170" s="38">
        <f>I171</f>
        <v>2200000</v>
      </c>
    </row>
    <row r="171" spans="1:9" ht="12.75">
      <c r="A171" s="70" t="s">
        <v>4</v>
      </c>
      <c r="B171" s="230" t="s">
        <v>92</v>
      </c>
      <c r="C171" s="136" t="s">
        <v>16</v>
      </c>
      <c r="D171" s="129" t="s">
        <v>18</v>
      </c>
      <c r="E171" s="63" t="s">
        <v>131</v>
      </c>
      <c r="F171" s="63" t="s">
        <v>105</v>
      </c>
      <c r="G171" s="150" t="s">
        <v>42</v>
      </c>
      <c r="H171" s="150"/>
      <c r="I171" s="64">
        <f>I172</f>
        <v>2200000</v>
      </c>
    </row>
    <row r="172" spans="1:9" ht="12" customHeight="1">
      <c r="A172" s="24" t="s">
        <v>242</v>
      </c>
      <c r="B172" s="226" t="s">
        <v>92</v>
      </c>
      <c r="C172" s="137" t="s">
        <v>16</v>
      </c>
      <c r="D172" s="130" t="s">
        <v>18</v>
      </c>
      <c r="E172" s="12" t="s">
        <v>131</v>
      </c>
      <c r="F172" s="12" t="s">
        <v>105</v>
      </c>
      <c r="G172" s="148" t="s">
        <v>42</v>
      </c>
      <c r="H172" s="148" t="s">
        <v>40</v>
      </c>
      <c r="I172" s="39">
        <v>2200000</v>
      </c>
    </row>
    <row r="173" spans="1:9" ht="63.75" customHeight="1">
      <c r="A173" s="284" t="s">
        <v>274</v>
      </c>
      <c r="B173" s="229" t="s">
        <v>92</v>
      </c>
      <c r="C173" s="76" t="s">
        <v>16</v>
      </c>
      <c r="D173" s="18" t="s">
        <v>18</v>
      </c>
      <c r="E173" s="18" t="s">
        <v>161</v>
      </c>
      <c r="F173" s="18" t="s">
        <v>18</v>
      </c>
      <c r="G173" s="18" t="s">
        <v>42</v>
      </c>
      <c r="H173" s="149"/>
      <c r="I173" s="38">
        <f>I174</f>
        <v>13569000</v>
      </c>
    </row>
    <row r="174" spans="1:9" ht="52.5" customHeight="1">
      <c r="A174" s="147" t="s">
        <v>155</v>
      </c>
      <c r="B174" s="230" t="s">
        <v>92</v>
      </c>
      <c r="C174" s="81" t="s">
        <v>16</v>
      </c>
      <c r="D174" s="63" t="s">
        <v>18</v>
      </c>
      <c r="E174" s="63" t="s">
        <v>161</v>
      </c>
      <c r="F174" s="63" t="s">
        <v>18</v>
      </c>
      <c r="G174" s="63" t="s">
        <v>20</v>
      </c>
      <c r="H174" s="150"/>
      <c r="I174" s="64">
        <f>I175</f>
        <v>13569000</v>
      </c>
    </row>
    <row r="175" spans="1:9" ht="12.75">
      <c r="A175" s="117" t="s">
        <v>204</v>
      </c>
      <c r="B175" s="226" t="s">
        <v>92</v>
      </c>
      <c r="C175" s="79" t="s">
        <v>16</v>
      </c>
      <c r="D175" s="12" t="s">
        <v>18</v>
      </c>
      <c r="E175" s="12" t="s">
        <v>161</v>
      </c>
      <c r="F175" s="12" t="s">
        <v>18</v>
      </c>
      <c r="G175" s="12" t="s">
        <v>20</v>
      </c>
      <c r="H175" s="148" t="s">
        <v>40</v>
      </c>
      <c r="I175" s="39">
        <v>13569000</v>
      </c>
    </row>
    <row r="176" spans="1:9" ht="16.5" customHeight="1">
      <c r="A176" s="57" t="s">
        <v>28</v>
      </c>
      <c r="B176" s="228" t="s">
        <v>92</v>
      </c>
      <c r="C176" s="78" t="s">
        <v>16</v>
      </c>
      <c r="D176" s="11" t="s">
        <v>20</v>
      </c>
      <c r="E176" s="12"/>
      <c r="F176" s="12"/>
      <c r="G176" s="12"/>
      <c r="H176" s="148"/>
      <c r="I176" s="40">
        <f>I177+I184</f>
        <v>1374000</v>
      </c>
    </row>
    <row r="177" spans="1:9" ht="12.75">
      <c r="A177" s="36" t="s">
        <v>103</v>
      </c>
      <c r="B177" s="229" t="s">
        <v>92</v>
      </c>
      <c r="C177" s="82" t="s">
        <v>16</v>
      </c>
      <c r="D177" s="37" t="s">
        <v>20</v>
      </c>
      <c r="E177" s="37" t="s">
        <v>72</v>
      </c>
      <c r="F177" s="37" t="s">
        <v>42</v>
      </c>
      <c r="G177" s="37" t="s">
        <v>42</v>
      </c>
      <c r="H177" s="263"/>
      <c r="I177" s="38">
        <f>I178+I180+I182</f>
        <v>1284000</v>
      </c>
    </row>
    <row r="178" spans="1:9" ht="15" customHeight="1">
      <c r="A178" s="70" t="s">
        <v>134</v>
      </c>
      <c r="B178" s="230" t="s">
        <v>92</v>
      </c>
      <c r="C178" s="101" t="s">
        <v>16</v>
      </c>
      <c r="D178" s="74" t="s">
        <v>20</v>
      </c>
      <c r="E178" s="74" t="s">
        <v>72</v>
      </c>
      <c r="F178" s="75" t="s">
        <v>42</v>
      </c>
      <c r="G178" s="75" t="s">
        <v>10</v>
      </c>
      <c r="H178" s="264"/>
      <c r="I178" s="64">
        <f>I179</f>
        <v>186000</v>
      </c>
    </row>
    <row r="179" spans="1:9" ht="16.5" customHeight="1">
      <c r="A179" s="24" t="s">
        <v>119</v>
      </c>
      <c r="B179" s="226" t="s">
        <v>92</v>
      </c>
      <c r="C179" s="79" t="s">
        <v>16</v>
      </c>
      <c r="D179" s="12" t="s">
        <v>20</v>
      </c>
      <c r="E179" s="12" t="s">
        <v>72</v>
      </c>
      <c r="F179" s="12" t="s">
        <v>42</v>
      </c>
      <c r="G179" s="12" t="s">
        <v>10</v>
      </c>
      <c r="H179" s="148" t="s">
        <v>41</v>
      </c>
      <c r="I179" s="172">
        <v>186000</v>
      </c>
    </row>
    <row r="180" spans="1:9" ht="41.25" customHeight="1">
      <c r="A180" s="119" t="s">
        <v>97</v>
      </c>
      <c r="B180" s="230" t="s">
        <v>92</v>
      </c>
      <c r="C180" s="73" t="s">
        <v>16</v>
      </c>
      <c r="D180" s="67" t="s">
        <v>20</v>
      </c>
      <c r="E180" s="67" t="s">
        <v>72</v>
      </c>
      <c r="F180" s="67" t="s">
        <v>104</v>
      </c>
      <c r="G180" s="67" t="s">
        <v>42</v>
      </c>
      <c r="H180" s="249"/>
      <c r="I180" s="68">
        <f>I181</f>
        <v>846000</v>
      </c>
    </row>
    <row r="181" spans="1:9" ht="15.75" customHeight="1">
      <c r="A181" s="107" t="s">
        <v>128</v>
      </c>
      <c r="B181" s="226" t="s">
        <v>92</v>
      </c>
      <c r="C181" s="102" t="s">
        <v>16</v>
      </c>
      <c r="D181" s="20" t="s">
        <v>20</v>
      </c>
      <c r="E181" s="20" t="s">
        <v>72</v>
      </c>
      <c r="F181" s="20" t="s">
        <v>104</v>
      </c>
      <c r="G181" s="20" t="s">
        <v>42</v>
      </c>
      <c r="H181" s="265" t="s">
        <v>41</v>
      </c>
      <c r="I181" s="43">
        <v>846000</v>
      </c>
    </row>
    <row r="182" spans="1:9" ht="14.25" customHeight="1">
      <c r="A182" s="70" t="s">
        <v>147</v>
      </c>
      <c r="B182" s="230" t="s">
        <v>92</v>
      </c>
      <c r="C182" s="81" t="s">
        <v>16</v>
      </c>
      <c r="D182" s="63" t="s">
        <v>20</v>
      </c>
      <c r="E182" s="63" t="s">
        <v>72</v>
      </c>
      <c r="F182" s="63" t="s">
        <v>108</v>
      </c>
      <c r="G182" s="63" t="s">
        <v>20</v>
      </c>
      <c r="H182" s="150"/>
      <c r="I182" s="64">
        <f>I183</f>
        <v>252000</v>
      </c>
    </row>
    <row r="183" spans="1:9" ht="15" customHeight="1">
      <c r="A183" s="24" t="s">
        <v>207</v>
      </c>
      <c r="B183" s="226" t="s">
        <v>92</v>
      </c>
      <c r="C183" s="79" t="s">
        <v>16</v>
      </c>
      <c r="D183" s="12" t="s">
        <v>20</v>
      </c>
      <c r="E183" s="12" t="s">
        <v>72</v>
      </c>
      <c r="F183" s="12" t="s">
        <v>108</v>
      </c>
      <c r="G183" s="12" t="s">
        <v>20</v>
      </c>
      <c r="H183" s="148" t="s">
        <v>41</v>
      </c>
      <c r="I183" s="46">
        <v>252000</v>
      </c>
    </row>
    <row r="184" spans="1:9" ht="66.75" customHeight="1">
      <c r="A184" s="284" t="s">
        <v>274</v>
      </c>
      <c r="B184" s="229" t="s">
        <v>92</v>
      </c>
      <c r="C184" s="76" t="s">
        <v>16</v>
      </c>
      <c r="D184" s="18" t="s">
        <v>20</v>
      </c>
      <c r="E184" s="18" t="s">
        <v>161</v>
      </c>
      <c r="F184" s="18" t="s">
        <v>18</v>
      </c>
      <c r="G184" s="18" t="s">
        <v>42</v>
      </c>
      <c r="H184" s="149"/>
      <c r="I184" s="38">
        <f>I185</f>
        <v>90000</v>
      </c>
    </row>
    <row r="185" spans="1:9" ht="45.75" customHeight="1">
      <c r="A185" s="70" t="s">
        <v>113</v>
      </c>
      <c r="B185" s="230" t="s">
        <v>92</v>
      </c>
      <c r="C185" s="81" t="s">
        <v>16</v>
      </c>
      <c r="D185" s="63" t="s">
        <v>20</v>
      </c>
      <c r="E185" s="63" t="s">
        <v>161</v>
      </c>
      <c r="F185" s="63" t="s">
        <v>18</v>
      </c>
      <c r="G185" s="63" t="s">
        <v>12</v>
      </c>
      <c r="H185" s="150"/>
      <c r="I185" s="64">
        <f>I186</f>
        <v>90000</v>
      </c>
    </row>
    <row r="186" spans="1:9" ht="17.25" customHeight="1">
      <c r="A186" s="24" t="s">
        <v>119</v>
      </c>
      <c r="B186" s="226" t="s">
        <v>92</v>
      </c>
      <c r="C186" s="99" t="s">
        <v>16</v>
      </c>
      <c r="D186" s="12" t="s">
        <v>20</v>
      </c>
      <c r="E186" s="12" t="s">
        <v>161</v>
      </c>
      <c r="F186" s="12" t="s">
        <v>18</v>
      </c>
      <c r="G186" s="12" t="s">
        <v>12</v>
      </c>
      <c r="H186" s="148" t="s">
        <v>41</v>
      </c>
      <c r="I186" s="39">
        <v>90000</v>
      </c>
    </row>
    <row r="187" spans="1:9" ht="15" customHeight="1">
      <c r="A187" s="57" t="s">
        <v>121</v>
      </c>
      <c r="B187" s="228" t="s">
        <v>92</v>
      </c>
      <c r="C187" s="78" t="s">
        <v>16</v>
      </c>
      <c r="D187" s="11" t="s">
        <v>21</v>
      </c>
      <c r="E187" s="17"/>
      <c r="F187" s="17"/>
      <c r="G187" s="17"/>
      <c r="H187" s="270"/>
      <c r="I187" s="40">
        <f>I188+I195</f>
        <v>14748000</v>
      </c>
    </row>
    <row r="188" spans="1:9" ht="66" customHeight="1">
      <c r="A188" s="58" t="s">
        <v>257</v>
      </c>
      <c r="B188" s="229" t="s">
        <v>92</v>
      </c>
      <c r="C188" s="97" t="s">
        <v>16</v>
      </c>
      <c r="D188" s="19" t="s">
        <v>21</v>
      </c>
      <c r="E188" s="18" t="s">
        <v>6</v>
      </c>
      <c r="F188" s="18" t="s">
        <v>211</v>
      </c>
      <c r="G188" s="18" t="s">
        <v>16</v>
      </c>
      <c r="H188" s="255"/>
      <c r="I188" s="38">
        <f>I189+I191+I193</f>
        <v>10187000</v>
      </c>
    </row>
    <row r="189" spans="1:9" ht="12.75">
      <c r="A189" s="70" t="s">
        <v>258</v>
      </c>
      <c r="B189" s="230" t="s">
        <v>92</v>
      </c>
      <c r="C189" s="95" t="s">
        <v>16</v>
      </c>
      <c r="D189" s="66" t="s">
        <v>21</v>
      </c>
      <c r="E189" s="63" t="s">
        <v>6</v>
      </c>
      <c r="F189" s="63" t="s">
        <v>211</v>
      </c>
      <c r="G189" s="63" t="s">
        <v>87</v>
      </c>
      <c r="H189" s="256"/>
      <c r="I189" s="64">
        <f>I190</f>
        <v>610000</v>
      </c>
    </row>
    <row r="190" spans="1:9" ht="12.75">
      <c r="A190" s="24" t="s">
        <v>119</v>
      </c>
      <c r="B190" s="226" t="s">
        <v>92</v>
      </c>
      <c r="C190" s="96" t="s">
        <v>16</v>
      </c>
      <c r="D190" s="13" t="s">
        <v>21</v>
      </c>
      <c r="E190" s="12" t="s">
        <v>6</v>
      </c>
      <c r="F190" s="12" t="s">
        <v>211</v>
      </c>
      <c r="G190" s="12" t="s">
        <v>87</v>
      </c>
      <c r="H190" s="258" t="s">
        <v>41</v>
      </c>
      <c r="I190" s="39">
        <v>610000</v>
      </c>
    </row>
    <row r="191" spans="1:9" ht="17.25" customHeight="1">
      <c r="A191" s="70" t="s">
        <v>259</v>
      </c>
      <c r="B191" s="230" t="s">
        <v>92</v>
      </c>
      <c r="C191" s="95" t="s">
        <v>16</v>
      </c>
      <c r="D191" s="66" t="s">
        <v>21</v>
      </c>
      <c r="E191" s="63" t="s">
        <v>6</v>
      </c>
      <c r="F191" s="63" t="s">
        <v>211</v>
      </c>
      <c r="G191" s="63" t="s">
        <v>15</v>
      </c>
      <c r="H191" s="256"/>
      <c r="I191" s="64">
        <f>I192</f>
        <v>418000</v>
      </c>
    </row>
    <row r="192" spans="1:9" ht="18" customHeight="1">
      <c r="A192" s="24" t="s">
        <v>119</v>
      </c>
      <c r="B192" s="226" t="s">
        <v>92</v>
      </c>
      <c r="C192" s="96" t="s">
        <v>16</v>
      </c>
      <c r="D192" s="13" t="s">
        <v>21</v>
      </c>
      <c r="E192" s="12" t="s">
        <v>6</v>
      </c>
      <c r="F192" s="12" t="s">
        <v>211</v>
      </c>
      <c r="G192" s="12" t="s">
        <v>15</v>
      </c>
      <c r="H192" s="258" t="s">
        <v>41</v>
      </c>
      <c r="I192" s="39">
        <v>418000</v>
      </c>
    </row>
    <row r="193" spans="1:9" ht="18" customHeight="1">
      <c r="A193" s="70" t="s">
        <v>260</v>
      </c>
      <c r="B193" s="230" t="s">
        <v>92</v>
      </c>
      <c r="C193" s="95" t="s">
        <v>16</v>
      </c>
      <c r="D193" s="66" t="s">
        <v>21</v>
      </c>
      <c r="E193" s="63" t="s">
        <v>6</v>
      </c>
      <c r="F193" s="63" t="s">
        <v>211</v>
      </c>
      <c r="G193" s="63" t="s">
        <v>211</v>
      </c>
      <c r="H193" s="256"/>
      <c r="I193" s="64">
        <f>I194</f>
        <v>9159000</v>
      </c>
    </row>
    <row r="194" spans="1:9" ht="15" customHeight="1">
      <c r="A194" s="24" t="s">
        <v>119</v>
      </c>
      <c r="B194" s="226" t="s">
        <v>92</v>
      </c>
      <c r="C194" s="98" t="s">
        <v>16</v>
      </c>
      <c r="D194" s="25" t="s">
        <v>21</v>
      </c>
      <c r="E194" s="25" t="s">
        <v>6</v>
      </c>
      <c r="F194" s="31" t="s">
        <v>211</v>
      </c>
      <c r="G194" s="31" t="s">
        <v>211</v>
      </c>
      <c r="H194" s="204" t="s">
        <v>41</v>
      </c>
      <c r="I194" s="39">
        <v>9159000</v>
      </c>
    </row>
    <row r="195" spans="1:9" ht="17.25" customHeight="1">
      <c r="A195" s="58" t="s">
        <v>81</v>
      </c>
      <c r="B195" s="229" t="s">
        <v>92</v>
      </c>
      <c r="C195" s="97" t="s">
        <v>16</v>
      </c>
      <c r="D195" s="19" t="s">
        <v>21</v>
      </c>
      <c r="E195" s="18" t="s">
        <v>161</v>
      </c>
      <c r="F195" s="18" t="s">
        <v>18</v>
      </c>
      <c r="G195" s="18" t="s">
        <v>42</v>
      </c>
      <c r="H195" s="255"/>
      <c r="I195" s="38">
        <f>I200+I196</f>
        <v>4561000</v>
      </c>
    </row>
    <row r="196" spans="1:9" ht="43.5" customHeight="1">
      <c r="A196" s="70" t="s">
        <v>212</v>
      </c>
      <c r="B196" s="230" t="s">
        <v>92</v>
      </c>
      <c r="C196" s="95" t="s">
        <v>16</v>
      </c>
      <c r="D196" s="66" t="s">
        <v>21</v>
      </c>
      <c r="E196" s="63" t="s">
        <v>161</v>
      </c>
      <c r="F196" s="63" t="s">
        <v>18</v>
      </c>
      <c r="G196" s="63" t="s">
        <v>18</v>
      </c>
      <c r="H196" s="256"/>
      <c r="I196" s="64">
        <f>I197</f>
        <v>2204000</v>
      </c>
    </row>
    <row r="197" spans="1:9" ht="12.75">
      <c r="A197" s="24" t="s">
        <v>119</v>
      </c>
      <c r="B197" s="226" t="s">
        <v>92</v>
      </c>
      <c r="C197" s="98" t="s">
        <v>16</v>
      </c>
      <c r="D197" s="25" t="s">
        <v>21</v>
      </c>
      <c r="E197" s="25" t="s">
        <v>161</v>
      </c>
      <c r="F197" s="31" t="s">
        <v>18</v>
      </c>
      <c r="G197" s="31" t="s">
        <v>18</v>
      </c>
      <c r="H197" s="204" t="s">
        <v>41</v>
      </c>
      <c r="I197" s="39">
        <f>I198+I199</f>
        <v>2204000</v>
      </c>
    </row>
    <row r="198" spans="1:9" ht="12.75">
      <c r="A198" s="24" t="s">
        <v>213</v>
      </c>
      <c r="B198" s="226" t="s">
        <v>92</v>
      </c>
      <c r="C198" s="98" t="s">
        <v>16</v>
      </c>
      <c r="D198" s="25" t="s">
        <v>21</v>
      </c>
      <c r="E198" s="25" t="s">
        <v>161</v>
      </c>
      <c r="F198" s="31" t="s">
        <v>18</v>
      </c>
      <c r="G198" s="31" t="s">
        <v>18</v>
      </c>
      <c r="H198" s="204" t="s">
        <v>41</v>
      </c>
      <c r="I198" s="39">
        <v>1308000</v>
      </c>
    </row>
    <row r="199" spans="1:9" ht="15" customHeight="1">
      <c r="A199" s="205" t="s">
        <v>214</v>
      </c>
      <c r="B199" s="226" t="s">
        <v>92</v>
      </c>
      <c r="C199" s="144" t="s">
        <v>16</v>
      </c>
      <c r="D199" s="25" t="s">
        <v>21</v>
      </c>
      <c r="E199" s="25" t="s">
        <v>161</v>
      </c>
      <c r="F199" s="31" t="s">
        <v>18</v>
      </c>
      <c r="G199" s="31" t="s">
        <v>18</v>
      </c>
      <c r="H199" s="204" t="s">
        <v>41</v>
      </c>
      <c r="I199" s="39">
        <v>896000</v>
      </c>
    </row>
    <row r="200" spans="1:9" ht="44.25" customHeight="1">
      <c r="A200" s="70" t="s">
        <v>210</v>
      </c>
      <c r="B200" s="230" t="s">
        <v>92</v>
      </c>
      <c r="C200" s="95" t="s">
        <v>16</v>
      </c>
      <c r="D200" s="66" t="s">
        <v>21</v>
      </c>
      <c r="E200" s="63" t="s">
        <v>161</v>
      </c>
      <c r="F200" s="63" t="s">
        <v>18</v>
      </c>
      <c r="G200" s="63" t="s">
        <v>16</v>
      </c>
      <c r="H200" s="256"/>
      <c r="I200" s="64">
        <f>I201</f>
        <v>2357000</v>
      </c>
    </row>
    <row r="201" spans="1:9" ht="14.25" customHeight="1">
      <c r="A201" s="24" t="s">
        <v>119</v>
      </c>
      <c r="B201" s="226" t="s">
        <v>92</v>
      </c>
      <c r="C201" s="96" t="s">
        <v>16</v>
      </c>
      <c r="D201" s="13" t="s">
        <v>21</v>
      </c>
      <c r="E201" s="12" t="s">
        <v>161</v>
      </c>
      <c r="F201" s="12" t="s">
        <v>18</v>
      </c>
      <c r="G201" s="12" t="s">
        <v>16</v>
      </c>
      <c r="H201" s="258" t="s">
        <v>41</v>
      </c>
      <c r="I201" s="39">
        <v>2357000</v>
      </c>
    </row>
    <row r="202" spans="1:9" ht="15" customHeight="1">
      <c r="A202" s="206" t="s">
        <v>135</v>
      </c>
      <c r="B202" s="227" t="s">
        <v>92</v>
      </c>
      <c r="C202" s="161" t="s">
        <v>87</v>
      </c>
      <c r="D202" s="162"/>
      <c r="E202" s="162"/>
      <c r="F202" s="162"/>
      <c r="G202" s="162"/>
      <c r="H202" s="246"/>
      <c r="I202" s="45">
        <f>I203+I209</f>
        <v>7652000</v>
      </c>
    </row>
    <row r="203" spans="1:9" ht="16.5" customHeight="1">
      <c r="A203" s="124" t="s">
        <v>122</v>
      </c>
      <c r="B203" s="228" t="s">
        <v>92</v>
      </c>
      <c r="C203" s="160" t="s">
        <v>87</v>
      </c>
      <c r="D203" s="165" t="s">
        <v>10</v>
      </c>
      <c r="E203" s="134"/>
      <c r="F203" s="49"/>
      <c r="G203" s="49"/>
      <c r="H203" s="271"/>
      <c r="I203" s="40">
        <f>I204</f>
        <v>7182000</v>
      </c>
    </row>
    <row r="204" spans="1:9" ht="15.75" customHeight="1">
      <c r="A204" s="123" t="s">
        <v>142</v>
      </c>
      <c r="B204" s="229" t="s">
        <v>92</v>
      </c>
      <c r="C204" s="164" t="s">
        <v>87</v>
      </c>
      <c r="D204" s="151" t="s">
        <v>10</v>
      </c>
      <c r="E204" s="152" t="s">
        <v>143</v>
      </c>
      <c r="F204" s="151" t="s">
        <v>42</v>
      </c>
      <c r="G204" s="143" t="s">
        <v>42</v>
      </c>
      <c r="H204" s="220"/>
      <c r="I204" s="38">
        <f>I205+I207</f>
        <v>7182000</v>
      </c>
    </row>
    <row r="205" spans="1:9" ht="12.75">
      <c r="A205" s="159" t="s">
        <v>158</v>
      </c>
      <c r="B205" s="230" t="s">
        <v>92</v>
      </c>
      <c r="C205" s="153" t="s">
        <v>87</v>
      </c>
      <c r="D205" s="158" t="s">
        <v>10</v>
      </c>
      <c r="E205" s="154" t="s">
        <v>143</v>
      </c>
      <c r="F205" s="158" t="s">
        <v>10</v>
      </c>
      <c r="G205" s="142" t="s">
        <v>101</v>
      </c>
      <c r="H205" s="217"/>
      <c r="I205" s="64">
        <f>I206+I213</f>
        <v>1800000</v>
      </c>
    </row>
    <row r="206" spans="1:9" ht="15" customHeight="1">
      <c r="A206" s="207" t="s">
        <v>156</v>
      </c>
      <c r="B206" s="226" t="s">
        <v>92</v>
      </c>
      <c r="C206" s="9" t="s">
        <v>87</v>
      </c>
      <c r="D206" s="47" t="s">
        <v>10</v>
      </c>
      <c r="E206" s="61" t="s">
        <v>143</v>
      </c>
      <c r="F206" s="48" t="s">
        <v>10</v>
      </c>
      <c r="G206" s="48" t="s">
        <v>101</v>
      </c>
      <c r="H206" s="219" t="s">
        <v>150</v>
      </c>
      <c r="I206" s="50">
        <v>1800000</v>
      </c>
    </row>
    <row r="207" spans="1:9" ht="27.75" customHeight="1">
      <c r="A207" s="155" t="s">
        <v>157</v>
      </c>
      <c r="B207" s="230" t="s">
        <v>92</v>
      </c>
      <c r="C207" s="153" t="s">
        <v>87</v>
      </c>
      <c r="D207" s="158" t="s">
        <v>10</v>
      </c>
      <c r="E207" s="154" t="s">
        <v>143</v>
      </c>
      <c r="F207" s="158" t="s">
        <v>10</v>
      </c>
      <c r="G207" s="142" t="s">
        <v>215</v>
      </c>
      <c r="H207" s="217"/>
      <c r="I207" s="64">
        <f>I208+I213</f>
        <v>5382000</v>
      </c>
    </row>
    <row r="208" spans="1:9" ht="12.75">
      <c r="A208" s="125" t="s">
        <v>156</v>
      </c>
      <c r="B208" s="226" t="s">
        <v>92</v>
      </c>
      <c r="C208" s="145" t="s">
        <v>87</v>
      </c>
      <c r="D208" s="156" t="s">
        <v>10</v>
      </c>
      <c r="E208" s="163" t="s">
        <v>143</v>
      </c>
      <c r="F208" s="157" t="s">
        <v>10</v>
      </c>
      <c r="G208" s="157" t="s">
        <v>215</v>
      </c>
      <c r="H208" s="163" t="s">
        <v>150</v>
      </c>
      <c r="I208" s="50">
        <v>5382000</v>
      </c>
    </row>
    <row r="209" spans="1:9" ht="12.75">
      <c r="A209" s="208" t="s">
        <v>216</v>
      </c>
      <c r="B209" s="228" t="s">
        <v>92</v>
      </c>
      <c r="C209" s="78" t="s">
        <v>87</v>
      </c>
      <c r="D209" s="34" t="s">
        <v>21</v>
      </c>
      <c r="E209" s="209"/>
      <c r="F209" s="139"/>
      <c r="G209" s="139"/>
      <c r="H209" s="209"/>
      <c r="I209" s="40">
        <f>I210</f>
        <v>470000</v>
      </c>
    </row>
    <row r="210" spans="1:9" ht="28.5" customHeight="1">
      <c r="A210" s="109" t="s">
        <v>217</v>
      </c>
      <c r="B210" s="230" t="s">
        <v>92</v>
      </c>
      <c r="C210" s="101" t="s">
        <v>87</v>
      </c>
      <c r="D210" s="210" t="s">
        <v>21</v>
      </c>
      <c r="E210" s="211" t="s">
        <v>40</v>
      </c>
      <c r="F210" s="71" t="s">
        <v>104</v>
      </c>
      <c r="G210" s="71" t="s">
        <v>42</v>
      </c>
      <c r="H210" s="272"/>
      <c r="I210" s="64">
        <f>I211</f>
        <v>470000</v>
      </c>
    </row>
    <row r="211" spans="1:9" ht="15" customHeight="1" thickBot="1">
      <c r="A211" s="212" t="s">
        <v>216</v>
      </c>
      <c r="B211" s="226" t="s">
        <v>92</v>
      </c>
      <c r="C211" s="79" t="s">
        <v>87</v>
      </c>
      <c r="D211" s="35" t="s">
        <v>21</v>
      </c>
      <c r="E211" s="213" t="s">
        <v>40</v>
      </c>
      <c r="F211" s="16" t="s">
        <v>104</v>
      </c>
      <c r="G211" s="16" t="s">
        <v>42</v>
      </c>
      <c r="H211" s="213" t="s">
        <v>218</v>
      </c>
      <c r="I211" s="46">
        <v>470000</v>
      </c>
    </row>
    <row r="212" spans="1:9" ht="18" customHeight="1" thickBot="1">
      <c r="A212" s="126" t="s">
        <v>32</v>
      </c>
      <c r="B212" s="324" t="s">
        <v>92</v>
      </c>
      <c r="C212" s="103"/>
      <c r="D212" s="29"/>
      <c r="E212" s="30"/>
      <c r="F212" s="30"/>
      <c r="G212" s="30"/>
      <c r="H212" s="221"/>
      <c r="I212" s="280">
        <f>I14+I51+I55+I64+I111+I127+I161+I202</f>
        <v>333400000</v>
      </c>
    </row>
  </sheetData>
  <mergeCells count="8">
    <mergeCell ref="A5:I5"/>
    <mergeCell ref="A7:A12"/>
    <mergeCell ref="B7:B12"/>
    <mergeCell ref="C7:C12"/>
    <mergeCell ref="D7:D12"/>
    <mergeCell ref="E7:G12"/>
    <mergeCell ref="H7:H12"/>
    <mergeCell ref="I7:I12"/>
  </mergeCells>
  <printOptions/>
  <pageMargins left="0.7874015748031497" right="0.25" top="0.7874015748031497" bottom="0.7874015748031497" header="0.5118110236220472" footer="0.1968503937007874"/>
  <pageSetup fitToHeight="2" horizontalDpi="600" verticalDpi="600" orientation="portrait" paperSize="9" scale="60" r:id="rId1"/>
  <headerFooter alignWithMargins="0">
    <oddFooter>&amp;CСтраница &amp;P</oddFooter>
  </headerFooter>
  <rowBreaks count="2" manualBreakCount="2">
    <brk id="62" max="10" man="1"/>
    <brk id="11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216"/>
  <sheetViews>
    <sheetView workbookViewId="0" topLeftCell="C52">
      <selection activeCell="K46" sqref="K46"/>
    </sheetView>
  </sheetViews>
  <sheetFormatPr defaultColWidth="9.00390625" defaultRowHeight="12.75"/>
  <cols>
    <col min="1" max="1" width="4.625" style="0" customWidth="1"/>
    <col min="2" max="2" width="82.75390625" style="0" customWidth="1"/>
    <col min="3" max="3" width="4.75390625" style="0" customWidth="1"/>
    <col min="4" max="4" width="4.25390625" style="0" customWidth="1"/>
    <col min="5" max="5" width="5.25390625" style="0" customWidth="1"/>
    <col min="6" max="6" width="6.00390625" style="0" customWidth="1"/>
    <col min="7" max="7" width="5.25390625" style="0" customWidth="1"/>
    <col min="8" max="8" width="5.125" style="0" customWidth="1"/>
    <col min="9" max="9" width="19.375" style="0" customWidth="1"/>
    <col min="10" max="10" width="13.875" style="0" bestFit="1" customWidth="1"/>
  </cols>
  <sheetData>
    <row r="1" ht="12.75">
      <c r="I1" s="5"/>
    </row>
    <row r="2" spans="2:9" ht="39.75" customHeight="1">
      <c r="B2" s="312" t="s">
        <v>273</v>
      </c>
      <c r="C2" s="312"/>
      <c r="D2" s="312"/>
      <c r="E2" s="312"/>
      <c r="F2" s="312"/>
      <c r="G2" s="312"/>
      <c r="H2" s="312"/>
      <c r="I2" s="312"/>
    </row>
    <row r="3" spans="2:9" ht="13.5" thickBot="1">
      <c r="B3" s="1"/>
      <c r="C3" s="4"/>
      <c r="D3" s="4"/>
      <c r="E3" s="6"/>
      <c r="F3" s="6"/>
      <c r="G3" s="6"/>
      <c r="H3" s="6"/>
      <c r="I3" s="232" t="s">
        <v>230</v>
      </c>
    </row>
    <row r="4" spans="2:9" ht="12.75" customHeight="1">
      <c r="B4" s="315" t="s">
        <v>8</v>
      </c>
      <c r="C4" s="318" t="s">
        <v>9</v>
      </c>
      <c r="D4" s="296" t="s">
        <v>19</v>
      </c>
      <c r="E4" s="299" t="s">
        <v>33</v>
      </c>
      <c r="F4" s="300"/>
      <c r="G4" s="301"/>
      <c r="H4" s="306" t="s">
        <v>34</v>
      </c>
      <c r="I4" s="313" t="s">
        <v>44</v>
      </c>
    </row>
    <row r="5" spans="2:9" ht="12.75">
      <c r="B5" s="316"/>
      <c r="C5" s="319"/>
      <c r="D5" s="297"/>
      <c r="E5" s="302"/>
      <c r="F5" s="303"/>
      <c r="G5" s="304"/>
      <c r="H5" s="307"/>
      <c r="I5" s="314"/>
    </row>
    <row r="6" spans="2:9" ht="12.75">
      <c r="B6" s="316"/>
      <c r="C6" s="319"/>
      <c r="D6" s="297"/>
      <c r="E6" s="302"/>
      <c r="F6" s="303"/>
      <c r="G6" s="304"/>
      <c r="H6" s="307"/>
      <c r="I6" s="314"/>
    </row>
    <row r="7" spans="2:9" ht="12.75">
      <c r="B7" s="316"/>
      <c r="C7" s="319"/>
      <c r="D7" s="297"/>
      <c r="E7" s="302"/>
      <c r="F7" s="303"/>
      <c r="G7" s="304"/>
      <c r="H7" s="307"/>
      <c r="I7" s="314"/>
    </row>
    <row r="8" spans="2:9" ht="12.75">
      <c r="B8" s="316"/>
      <c r="C8" s="319"/>
      <c r="D8" s="297"/>
      <c r="E8" s="302"/>
      <c r="F8" s="303"/>
      <c r="G8" s="304"/>
      <c r="H8" s="307"/>
      <c r="I8" s="314"/>
    </row>
    <row r="9" spans="2:9" ht="13.5" thickBot="1">
      <c r="B9" s="317"/>
      <c r="C9" s="320"/>
      <c r="D9" s="298"/>
      <c r="E9" s="321"/>
      <c r="F9" s="322"/>
      <c r="G9" s="323"/>
      <c r="H9" s="308"/>
      <c r="I9" s="314"/>
    </row>
    <row r="10" spans="2:9" ht="15.75">
      <c r="B10" s="104" t="s">
        <v>29</v>
      </c>
      <c r="C10" s="80" t="s">
        <v>10</v>
      </c>
      <c r="D10" s="26"/>
      <c r="E10" s="26"/>
      <c r="F10" s="26"/>
      <c r="G10" s="26"/>
      <c r="H10" s="233"/>
      <c r="I10" s="41">
        <f>I11+I17+I33+I37+I41</f>
        <v>23522000</v>
      </c>
    </row>
    <row r="11" spans="2:9" ht="27.75" customHeight="1">
      <c r="B11" s="105" t="s">
        <v>99</v>
      </c>
      <c r="C11" s="78" t="s">
        <v>10</v>
      </c>
      <c r="D11" s="11" t="s">
        <v>20</v>
      </c>
      <c r="E11" s="11"/>
      <c r="F11" s="11"/>
      <c r="G11" s="11"/>
      <c r="H11" s="234"/>
      <c r="I11" s="40">
        <f>I12</f>
        <v>192000</v>
      </c>
    </row>
    <row r="12" spans="2:9" ht="39" customHeight="1">
      <c r="B12" s="106" t="s">
        <v>124</v>
      </c>
      <c r="C12" s="76" t="s">
        <v>10</v>
      </c>
      <c r="D12" s="18" t="s">
        <v>20</v>
      </c>
      <c r="E12" s="18" t="s">
        <v>125</v>
      </c>
      <c r="F12" s="18" t="s">
        <v>42</v>
      </c>
      <c r="G12" s="18" t="s">
        <v>42</v>
      </c>
      <c r="H12" s="149"/>
      <c r="I12" s="38">
        <f>I15+I13</f>
        <v>192000</v>
      </c>
    </row>
    <row r="13" spans="2:9" ht="13.5" customHeight="1">
      <c r="B13" s="70" t="s">
        <v>5</v>
      </c>
      <c r="C13" s="81" t="s">
        <v>10</v>
      </c>
      <c r="D13" s="63" t="s">
        <v>20</v>
      </c>
      <c r="E13" s="63" t="s">
        <v>125</v>
      </c>
      <c r="F13" s="63" t="s">
        <v>21</v>
      </c>
      <c r="G13" s="63" t="s">
        <v>42</v>
      </c>
      <c r="H13" s="150"/>
      <c r="I13" s="64">
        <f>SUM(I14:I14)</f>
        <v>40000</v>
      </c>
    </row>
    <row r="14" spans="2:9" ht="18" customHeight="1">
      <c r="B14" s="107" t="s">
        <v>128</v>
      </c>
      <c r="C14" s="79" t="s">
        <v>10</v>
      </c>
      <c r="D14" s="12" t="s">
        <v>20</v>
      </c>
      <c r="E14" s="12" t="s">
        <v>125</v>
      </c>
      <c r="F14" s="12" t="s">
        <v>21</v>
      </c>
      <c r="G14" s="12" t="s">
        <v>42</v>
      </c>
      <c r="H14" s="148" t="s">
        <v>149</v>
      </c>
      <c r="I14" s="39">
        <v>40000</v>
      </c>
    </row>
    <row r="15" spans="2:9" ht="14.25" customHeight="1">
      <c r="B15" s="166" t="s">
        <v>159</v>
      </c>
      <c r="C15" s="81" t="s">
        <v>10</v>
      </c>
      <c r="D15" s="63" t="s">
        <v>20</v>
      </c>
      <c r="E15" s="63" t="s">
        <v>125</v>
      </c>
      <c r="F15" s="63" t="s">
        <v>87</v>
      </c>
      <c r="G15" s="63" t="s">
        <v>42</v>
      </c>
      <c r="H15" s="150"/>
      <c r="I15" s="64">
        <f>I16</f>
        <v>152000</v>
      </c>
    </row>
    <row r="16" spans="2:9" ht="14.25" customHeight="1">
      <c r="B16" s="107" t="s">
        <v>128</v>
      </c>
      <c r="C16" s="79" t="s">
        <v>10</v>
      </c>
      <c r="D16" s="12" t="s">
        <v>20</v>
      </c>
      <c r="E16" s="12" t="s">
        <v>125</v>
      </c>
      <c r="F16" s="12" t="s">
        <v>87</v>
      </c>
      <c r="G16" s="12" t="s">
        <v>42</v>
      </c>
      <c r="H16" s="148" t="s">
        <v>149</v>
      </c>
      <c r="I16" s="39">
        <v>152000</v>
      </c>
    </row>
    <row r="17" spans="2:9" ht="29.25" customHeight="1">
      <c r="B17" s="57" t="s">
        <v>71</v>
      </c>
      <c r="C17" s="78" t="s">
        <v>10</v>
      </c>
      <c r="D17" s="11" t="s">
        <v>21</v>
      </c>
      <c r="E17" s="11"/>
      <c r="F17" s="11"/>
      <c r="G17" s="11"/>
      <c r="H17" s="234"/>
      <c r="I17" s="40">
        <f>I18+I23</f>
        <v>14525000</v>
      </c>
    </row>
    <row r="18" spans="2:9" ht="24.75" customHeight="1">
      <c r="B18" s="108" t="s">
        <v>124</v>
      </c>
      <c r="C18" s="76" t="s">
        <v>10</v>
      </c>
      <c r="D18" s="18" t="s">
        <v>21</v>
      </c>
      <c r="E18" s="18" t="s">
        <v>125</v>
      </c>
      <c r="F18" s="18" t="s">
        <v>42</v>
      </c>
      <c r="G18" s="18" t="s">
        <v>42</v>
      </c>
      <c r="H18" s="149"/>
      <c r="I18" s="38">
        <f>I19+I21</f>
        <v>13400000</v>
      </c>
    </row>
    <row r="19" spans="2:9" ht="16.5" customHeight="1">
      <c r="B19" s="70" t="s">
        <v>5</v>
      </c>
      <c r="C19" s="81" t="s">
        <v>10</v>
      </c>
      <c r="D19" s="63" t="s">
        <v>21</v>
      </c>
      <c r="E19" s="63" t="s">
        <v>125</v>
      </c>
      <c r="F19" s="63" t="s">
        <v>21</v>
      </c>
      <c r="G19" s="63" t="s">
        <v>42</v>
      </c>
      <c r="H19" s="150"/>
      <c r="I19" s="64">
        <f>SUM(I20:I20)</f>
        <v>12200000</v>
      </c>
    </row>
    <row r="20" spans="2:9" ht="15.75" customHeight="1">
      <c r="B20" s="107" t="s">
        <v>128</v>
      </c>
      <c r="C20" s="79" t="s">
        <v>10</v>
      </c>
      <c r="D20" s="12" t="s">
        <v>21</v>
      </c>
      <c r="E20" s="12" t="s">
        <v>125</v>
      </c>
      <c r="F20" s="12" t="s">
        <v>21</v>
      </c>
      <c r="G20" s="12" t="s">
        <v>42</v>
      </c>
      <c r="H20" s="148" t="s">
        <v>149</v>
      </c>
      <c r="I20" s="39">
        <v>12200000</v>
      </c>
    </row>
    <row r="21" spans="2:9" ht="16.5" customHeight="1">
      <c r="B21" s="70" t="s">
        <v>93</v>
      </c>
      <c r="C21" s="81" t="s">
        <v>10</v>
      </c>
      <c r="D21" s="63" t="s">
        <v>21</v>
      </c>
      <c r="E21" s="63" t="s">
        <v>125</v>
      </c>
      <c r="F21" s="63" t="s">
        <v>13</v>
      </c>
      <c r="G21" s="63" t="s">
        <v>42</v>
      </c>
      <c r="H21" s="150"/>
      <c r="I21" s="64">
        <f>I22</f>
        <v>1200000</v>
      </c>
    </row>
    <row r="22" spans="2:9" ht="18" customHeight="1">
      <c r="B22" s="107" t="s">
        <v>128</v>
      </c>
      <c r="C22" s="79" t="s">
        <v>10</v>
      </c>
      <c r="D22" s="12" t="s">
        <v>21</v>
      </c>
      <c r="E22" s="12" t="s">
        <v>125</v>
      </c>
      <c r="F22" s="12" t="s">
        <v>13</v>
      </c>
      <c r="G22" s="12" t="s">
        <v>42</v>
      </c>
      <c r="H22" s="148" t="s">
        <v>149</v>
      </c>
      <c r="I22" s="39">
        <v>1200000</v>
      </c>
    </row>
    <row r="23" spans="2:9" ht="13.5" customHeight="1">
      <c r="B23" s="146" t="s">
        <v>86</v>
      </c>
      <c r="C23" s="76" t="s">
        <v>10</v>
      </c>
      <c r="D23" s="18" t="s">
        <v>21</v>
      </c>
      <c r="E23" s="18" t="s">
        <v>161</v>
      </c>
      <c r="F23" s="18" t="s">
        <v>42</v>
      </c>
      <c r="G23" s="18" t="s">
        <v>42</v>
      </c>
      <c r="H23" s="149"/>
      <c r="I23" s="38">
        <f>I24</f>
        <v>1125000</v>
      </c>
    </row>
    <row r="24" spans="2:9" ht="57.75" customHeight="1">
      <c r="B24" s="284" t="s">
        <v>274</v>
      </c>
      <c r="C24" s="76" t="s">
        <v>10</v>
      </c>
      <c r="D24" s="18" t="s">
        <v>21</v>
      </c>
      <c r="E24" s="18" t="s">
        <v>161</v>
      </c>
      <c r="F24" s="18" t="s">
        <v>18</v>
      </c>
      <c r="G24" s="18" t="s">
        <v>42</v>
      </c>
      <c r="H24" s="149"/>
      <c r="I24" s="38">
        <f>I25+I27+I29+I31</f>
        <v>1125000</v>
      </c>
    </row>
    <row r="25" spans="2:9" ht="31.5" customHeight="1">
      <c r="B25" s="168" t="s">
        <v>275</v>
      </c>
      <c r="C25" s="81" t="s">
        <v>10</v>
      </c>
      <c r="D25" s="63" t="s">
        <v>21</v>
      </c>
      <c r="E25" s="63" t="s">
        <v>161</v>
      </c>
      <c r="F25" s="63" t="s">
        <v>18</v>
      </c>
      <c r="G25" s="63" t="s">
        <v>10</v>
      </c>
      <c r="H25" s="150"/>
      <c r="I25" s="64">
        <f>I26</f>
        <v>317000</v>
      </c>
    </row>
    <row r="26" spans="2:9" ht="21" customHeight="1">
      <c r="B26" s="110" t="s">
        <v>128</v>
      </c>
      <c r="C26" s="79" t="s">
        <v>10</v>
      </c>
      <c r="D26" s="12" t="s">
        <v>21</v>
      </c>
      <c r="E26" s="12" t="s">
        <v>161</v>
      </c>
      <c r="F26" s="12" t="s">
        <v>18</v>
      </c>
      <c r="G26" s="12" t="s">
        <v>10</v>
      </c>
      <c r="H26" s="148" t="s">
        <v>149</v>
      </c>
      <c r="I26" s="39">
        <v>317000</v>
      </c>
    </row>
    <row r="27" spans="2:9" ht="21" customHeight="1">
      <c r="B27" s="109" t="s">
        <v>276</v>
      </c>
      <c r="C27" s="81" t="s">
        <v>10</v>
      </c>
      <c r="D27" s="63" t="s">
        <v>21</v>
      </c>
      <c r="E27" s="63" t="s">
        <v>161</v>
      </c>
      <c r="F27" s="63" t="s">
        <v>18</v>
      </c>
      <c r="G27" s="63" t="s">
        <v>17</v>
      </c>
      <c r="H27" s="150"/>
      <c r="I27" s="64">
        <f>I28</f>
        <v>141000</v>
      </c>
    </row>
    <row r="28" spans="2:9" ht="21" customHeight="1">
      <c r="B28" s="110" t="s">
        <v>128</v>
      </c>
      <c r="C28" s="79" t="s">
        <v>10</v>
      </c>
      <c r="D28" s="12" t="s">
        <v>21</v>
      </c>
      <c r="E28" s="12" t="s">
        <v>161</v>
      </c>
      <c r="F28" s="12" t="s">
        <v>18</v>
      </c>
      <c r="G28" s="12" t="s">
        <v>17</v>
      </c>
      <c r="H28" s="148" t="s">
        <v>149</v>
      </c>
      <c r="I28" s="39">
        <v>141000</v>
      </c>
    </row>
    <row r="29" spans="2:9" ht="21" customHeight="1">
      <c r="B29" s="111" t="s">
        <v>146</v>
      </c>
      <c r="C29" s="81" t="s">
        <v>10</v>
      </c>
      <c r="D29" s="63" t="s">
        <v>21</v>
      </c>
      <c r="E29" s="63" t="s">
        <v>161</v>
      </c>
      <c r="F29" s="63" t="s">
        <v>18</v>
      </c>
      <c r="G29" s="63" t="s">
        <v>11</v>
      </c>
      <c r="H29" s="150"/>
      <c r="I29" s="64">
        <f>I30</f>
        <v>92000</v>
      </c>
    </row>
    <row r="30" spans="2:9" ht="21" customHeight="1">
      <c r="B30" s="110" t="s">
        <v>128</v>
      </c>
      <c r="C30" s="79" t="s">
        <v>10</v>
      </c>
      <c r="D30" s="12" t="s">
        <v>21</v>
      </c>
      <c r="E30" s="12" t="s">
        <v>161</v>
      </c>
      <c r="F30" s="12" t="s">
        <v>18</v>
      </c>
      <c r="G30" s="12" t="s">
        <v>11</v>
      </c>
      <c r="H30" s="148" t="s">
        <v>149</v>
      </c>
      <c r="I30" s="39">
        <v>92000</v>
      </c>
    </row>
    <row r="31" spans="2:9" ht="21" customHeight="1">
      <c r="B31" s="167" t="s">
        <v>160</v>
      </c>
      <c r="C31" s="81" t="s">
        <v>10</v>
      </c>
      <c r="D31" s="63" t="s">
        <v>21</v>
      </c>
      <c r="E31" s="63" t="s">
        <v>161</v>
      </c>
      <c r="F31" s="63" t="s">
        <v>18</v>
      </c>
      <c r="G31" s="63" t="s">
        <v>13</v>
      </c>
      <c r="H31" s="150"/>
      <c r="I31" s="64">
        <f>I32</f>
        <v>575000</v>
      </c>
    </row>
    <row r="32" spans="2:9" ht="21" customHeight="1">
      <c r="B32" s="110" t="s">
        <v>128</v>
      </c>
      <c r="C32" s="79" t="s">
        <v>10</v>
      </c>
      <c r="D32" s="12" t="s">
        <v>21</v>
      </c>
      <c r="E32" s="12" t="s">
        <v>161</v>
      </c>
      <c r="F32" s="12" t="s">
        <v>18</v>
      </c>
      <c r="G32" s="12" t="s">
        <v>13</v>
      </c>
      <c r="H32" s="148" t="s">
        <v>149</v>
      </c>
      <c r="I32" s="39">
        <v>575000</v>
      </c>
    </row>
    <row r="33" spans="2:9" ht="27.75" customHeight="1">
      <c r="B33" s="112" t="s">
        <v>126</v>
      </c>
      <c r="C33" s="78" t="s">
        <v>10</v>
      </c>
      <c r="D33" s="11" t="s">
        <v>11</v>
      </c>
      <c r="E33" s="11"/>
      <c r="F33" s="11"/>
      <c r="G33" s="11"/>
      <c r="H33" s="234"/>
      <c r="I33" s="40">
        <f>I34</f>
        <v>3700000</v>
      </c>
    </row>
    <row r="34" spans="2:9" ht="25.5" customHeight="1">
      <c r="B34" s="108" t="s">
        <v>124</v>
      </c>
      <c r="C34" s="76" t="s">
        <v>10</v>
      </c>
      <c r="D34" s="18" t="s">
        <v>11</v>
      </c>
      <c r="E34" s="18" t="s">
        <v>125</v>
      </c>
      <c r="F34" s="18" t="s">
        <v>42</v>
      </c>
      <c r="G34" s="18" t="s">
        <v>42</v>
      </c>
      <c r="H34" s="149"/>
      <c r="I34" s="38">
        <f>I35</f>
        <v>3700000</v>
      </c>
    </row>
    <row r="35" spans="2:9" ht="12.75">
      <c r="B35" s="113" t="s">
        <v>5</v>
      </c>
      <c r="C35" s="81" t="s">
        <v>10</v>
      </c>
      <c r="D35" s="63" t="s">
        <v>11</v>
      </c>
      <c r="E35" s="63" t="s">
        <v>125</v>
      </c>
      <c r="F35" s="63" t="s">
        <v>21</v>
      </c>
      <c r="G35" s="63" t="s">
        <v>42</v>
      </c>
      <c r="H35" s="150"/>
      <c r="I35" s="64">
        <f>I36</f>
        <v>3700000</v>
      </c>
    </row>
    <row r="36" spans="2:9" ht="12.75">
      <c r="B36" s="107" t="s">
        <v>128</v>
      </c>
      <c r="C36" s="79" t="s">
        <v>10</v>
      </c>
      <c r="D36" s="12" t="s">
        <v>11</v>
      </c>
      <c r="E36" s="12" t="s">
        <v>125</v>
      </c>
      <c r="F36" s="12" t="s">
        <v>21</v>
      </c>
      <c r="G36" s="12" t="s">
        <v>42</v>
      </c>
      <c r="H36" s="148" t="s">
        <v>149</v>
      </c>
      <c r="I36" s="39">
        <v>3700000</v>
      </c>
    </row>
    <row r="37" spans="2:9" ht="12.75">
      <c r="B37" s="238" t="s">
        <v>164</v>
      </c>
      <c r="C37" s="78" t="s">
        <v>10</v>
      </c>
      <c r="D37" s="11" t="s">
        <v>15</v>
      </c>
      <c r="E37" s="11"/>
      <c r="F37" s="11"/>
      <c r="G37" s="11"/>
      <c r="H37" s="234"/>
      <c r="I37" s="40">
        <f>I38</f>
        <v>2000000</v>
      </c>
    </row>
    <row r="38" spans="2:9" ht="12.75">
      <c r="B38" s="239" t="s">
        <v>164</v>
      </c>
      <c r="C38" s="173" t="s">
        <v>10</v>
      </c>
      <c r="D38" s="174" t="s">
        <v>15</v>
      </c>
      <c r="E38" s="174" t="s">
        <v>165</v>
      </c>
      <c r="F38" s="174" t="s">
        <v>42</v>
      </c>
      <c r="G38" s="174" t="s">
        <v>42</v>
      </c>
      <c r="H38" s="240"/>
      <c r="I38" s="38">
        <f>I39</f>
        <v>2000000</v>
      </c>
    </row>
    <row r="39" spans="2:9" ht="12.75">
      <c r="B39" s="237" t="s">
        <v>166</v>
      </c>
      <c r="C39" s="81" t="s">
        <v>10</v>
      </c>
      <c r="D39" s="63" t="s">
        <v>15</v>
      </c>
      <c r="E39" s="63" t="s">
        <v>165</v>
      </c>
      <c r="F39" s="63" t="s">
        <v>17</v>
      </c>
      <c r="G39" s="63" t="s">
        <v>42</v>
      </c>
      <c r="H39" s="150"/>
      <c r="I39" s="64">
        <f>I40</f>
        <v>2000000</v>
      </c>
    </row>
    <row r="40" spans="2:9" ht="12.75">
      <c r="B40" s="241" t="s">
        <v>153</v>
      </c>
      <c r="C40" s="175" t="s">
        <v>10</v>
      </c>
      <c r="D40" s="176" t="s">
        <v>15</v>
      </c>
      <c r="E40" s="176" t="s">
        <v>165</v>
      </c>
      <c r="F40" s="176" t="s">
        <v>17</v>
      </c>
      <c r="G40" s="176" t="s">
        <v>42</v>
      </c>
      <c r="H40" s="242" t="s">
        <v>154</v>
      </c>
      <c r="I40" s="39">
        <v>2000000</v>
      </c>
    </row>
    <row r="41" spans="2:9" ht="15" customHeight="1">
      <c r="B41" s="57" t="s">
        <v>30</v>
      </c>
      <c r="C41" s="78" t="s">
        <v>10</v>
      </c>
      <c r="D41" s="11" t="s">
        <v>98</v>
      </c>
      <c r="E41" s="11"/>
      <c r="F41" s="11"/>
      <c r="G41" s="11"/>
      <c r="H41" s="234"/>
      <c r="I41" s="40">
        <f>I42+I45</f>
        <v>3105000</v>
      </c>
    </row>
    <row r="42" spans="2:9" ht="24" customHeight="1">
      <c r="B42" s="108" t="s">
        <v>124</v>
      </c>
      <c r="C42" s="76" t="s">
        <v>10</v>
      </c>
      <c r="D42" s="18" t="s">
        <v>98</v>
      </c>
      <c r="E42" s="18" t="s">
        <v>125</v>
      </c>
      <c r="F42" s="18" t="s">
        <v>42</v>
      </c>
      <c r="G42" s="18" t="s">
        <v>42</v>
      </c>
      <c r="H42" s="149"/>
      <c r="I42" s="38">
        <f>I43</f>
        <v>3000000</v>
      </c>
    </row>
    <row r="43" spans="2:9" ht="15" customHeight="1">
      <c r="B43" s="70" t="s">
        <v>5</v>
      </c>
      <c r="C43" s="81" t="s">
        <v>10</v>
      </c>
      <c r="D43" s="63" t="s">
        <v>98</v>
      </c>
      <c r="E43" s="63" t="s">
        <v>125</v>
      </c>
      <c r="F43" s="63" t="s">
        <v>21</v>
      </c>
      <c r="G43" s="63" t="s">
        <v>42</v>
      </c>
      <c r="H43" s="150"/>
      <c r="I43" s="64">
        <f>I44</f>
        <v>3000000</v>
      </c>
    </row>
    <row r="44" spans="2:9" ht="14.25" customHeight="1">
      <c r="B44" s="107" t="s">
        <v>128</v>
      </c>
      <c r="C44" s="79" t="s">
        <v>10</v>
      </c>
      <c r="D44" s="12" t="s">
        <v>98</v>
      </c>
      <c r="E44" s="12" t="s">
        <v>125</v>
      </c>
      <c r="F44" s="12" t="s">
        <v>21</v>
      </c>
      <c r="G44" s="12" t="s">
        <v>42</v>
      </c>
      <c r="H44" s="148" t="s">
        <v>149</v>
      </c>
      <c r="I44" s="39">
        <v>3000000</v>
      </c>
    </row>
    <row r="45" spans="2:10" ht="14.25" customHeight="1">
      <c r="B45" s="120" t="s">
        <v>84</v>
      </c>
      <c r="C45" s="94" t="s">
        <v>10</v>
      </c>
      <c r="D45" s="32" t="s">
        <v>98</v>
      </c>
      <c r="E45" s="32" t="s">
        <v>83</v>
      </c>
      <c r="F45" s="32" t="s">
        <v>42</v>
      </c>
      <c r="G45" s="32" t="s">
        <v>42</v>
      </c>
      <c r="H45" s="243"/>
      <c r="I45" s="38">
        <f>I46</f>
        <v>105000</v>
      </c>
      <c r="J45" s="286">
        <v>0.116</v>
      </c>
    </row>
    <row r="46" spans="2:10" ht="13.5" thickBot="1">
      <c r="B46" s="244" t="s">
        <v>128</v>
      </c>
      <c r="C46" s="87" t="s">
        <v>10</v>
      </c>
      <c r="D46" s="12" t="s">
        <v>98</v>
      </c>
      <c r="E46" s="12" t="s">
        <v>83</v>
      </c>
      <c r="F46" s="13" t="s">
        <v>42</v>
      </c>
      <c r="G46" s="13" t="s">
        <v>42</v>
      </c>
      <c r="H46" s="148" t="s">
        <v>149</v>
      </c>
      <c r="I46" s="39">
        <v>105000</v>
      </c>
      <c r="J46" t="s">
        <v>283</v>
      </c>
    </row>
    <row r="47" spans="2:9" ht="15.75">
      <c r="B47" s="177" t="s">
        <v>73</v>
      </c>
      <c r="C47" s="178" t="s">
        <v>21</v>
      </c>
      <c r="D47" s="179"/>
      <c r="E47" s="162"/>
      <c r="F47" s="180"/>
      <c r="G47" s="180"/>
      <c r="H47" s="246"/>
      <c r="I47" s="41">
        <f>I48</f>
        <v>240000</v>
      </c>
    </row>
    <row r="48" spans="2:9" ht="12.75">
      <c r="B48" s="188" t="s">
        <v>172</v>
      </c>
      <c r="C48" s="84" t="s">
        <v>21</v>
      </c>
      <c r="D48" s="131" t="s">
        <v>15</v>
      </c>
      <c r="E48" s="11"/>
      <c r="F48" s="14"/>
      <c r="G48" s="14"/>
      <c r="H48" s="234"/>
      <c r="I48" s="40">
        <f>I49</f>
        <v>240000</v>
      </c>
    </row>
    <row r="49" spans="2:9" ht="12.75">
      <c r="B49" s="192" t="s">
        <v>176</v>
      </c>
      <c r="C49" s="65" t="s">
        <v>21</v>
      </c>
      <c r="D49" s="129" t="s">
        <v>15</v>
      </c>
      <c r="E49" s="63" t="s">
        <v>177</v>
      </c>
      <c r="F49" s="66" t="s">
        <v>42</v>
      </c>
      <c r="G49" s="66" t="s">
        <v>42</v>
      </c>
      <c r="H49" s="150"/>
      <c r="I49" s="64">
        <f>I50</f>
        <v>240000</v>
      </c>
    </row>
    <row r="50" spans="2:9" ht="12.75">
      <c r="B50" s="186" t="s">
        <v>128</v>
      </c>
      <c r="C50" s="35" t="s">
        <v>21</v>
      </c>
      <c r="D50" s="194" t="s">
        <v>15</v>
      </c>
      <c r="E50" s="176" t="s">
        <v>177</v>
      </c>
      <c r="F50" s="13" t="s">
        <v>42</v>
      </c>
      <c r="G50" s="13" t="s">
        <v>42</v>
      </c>
      <c r="H50" s="148" t="s">
        <v>149</v>
      </c>
      <c r="I50" s="39">
        <v>240000</v>
      </c>
    </row>
    <row r="51" spans="2:9" ht="15.75">
      <c r="B51" s="114" t="s">
        <v>66</v>
      </c>
      <c r="C51" s="88" t="s">
        <v>17</v>
      </c>
      <c r="D51" s="28"/>
      <c r="E51" s="28"/>
      <c r="F51" s="28"/>
      <c r="G51" s="28"/>
      <c r="H51" s="247"/>
      <c r="I51" s="41">
        <f>I52+I56</f>
        <v>150000</v>
      </c>
    </row>
    <row r="52" spans="2:9" ht="12.75">
      <c r="B52" s="59" t="s">
        <v>68</v>
      </c>
      <c r="C52" s="90" t="s">
        <v>17</v>
      </c>
      <c r="D52" s="14" t="s">
        <v>18</v>
      </c>
      <c r="E52" s="11"/>
      <c r="F52" s="11"/>
      <c r="G52" s="11"/>
      <c r="H52" s="251"/>
      <c r="I52" s="42">
        <f>I53</f>
        <v>100000</v>
      </c>
    </row>
    <row r="53" spans="2:9" ht="12.75">
      <c r="B53" s="120" t="s">
        <v>84</v>
      </c>
      <c r="C53" s="94" t="s">
        <v>17</v>
      </c>
      <c r="D53" s="32" t="s">
        <v>18</v>
      </c>
      <c r="E53" s="32" t="s">
        <v>83</v>
      </c>
      <c r="F53" s="32" t="s">
        <v>42</v>
      </c>
      <c r="G53" s="32" t="s">
        <v>42</v>
      </c>
      <c r="H53" s="243"/>
      <c r="I53" s="38">
        <f>I54</f>
        <v>100000</v>
      </c>
    </row>
    <row r="54" spans="2:9" ht="25.5">
      <c r="B54" s="70" t="s">
        <v>226</v>
      </c>
      <c r="C54" s="81" t="s">
        <v>17</v>
      </c>
      <c r="D54" s="63" t="s">
        <v>18</v>
      </c>
      <c r="E54" s="63" t="s">
        <v>83</v>
      </c>
      <c r="F54" s="63" t="s">
        <v>21</v>
      </c>
      <c r="G54" s="63" t="s">
        <v>42</v>
      </c>
      <c r="H54" s="150"/>
      <c r="I54" s="64">
        <f>I55</f>
        <v>100000</v>
      </c>
    </row>
    <row r="55" spans="2:9" ht="12.75">
      <c r="B55" s="107" t="s">
        <v>128</v>
      </c>
      <c r="C55" s="87" t="s">
        <v>17</v>
      </c>
      <c r="D55" s="12" t="s">
        <v>18</v>
      </c>
      <c r="E55" s="12" t="s">
        <v>83</v>
      </c>
      <c r="F55" s="13" t="s">
        <v>21</v>
      </c>
      <c r="G55" s="13" t="s">
        <v>42</v>
      </c>
      <c r="H55" s="148" t="s">
        <v>149</v>
      </c>
      <c r="I55" s="39">
        <v>100000</v>
      </c>
    </row>
    <row r="56" spans="2:9" ht="12.75">
      <c r="B56" s="59" t="s">
        <v>69</v>
      </c>
      <c r="C56" s="90" t="s">
        <v>17</v>
      </c>
      <c r="D56" s="11" t="s">
        <v>17</v>
      </c>
      <c r="E56" s="11"/>
      <c r="F56" s="11"/>
      <c r="G56" s="11"/>
      <c r="H56" s="234"/>
      <c r="I56" s="42">
        <f>I57</f>
        <v>50000</v>
      </c>
    </row>
    <row r="57" spans="2:9" ht="12.75">
      <c r="B57" s="120" t="s">
        <v>84</v>
      </c>
      <c r="C57" s="94" t="s">
        <v>17</v>
      </c>
      <c r="D57" s="32" t="s">
        <v>17</v>
      </c>
      <c r="E57" s="32" t="s">
        <v>83</v>
      </c>
      <c r="F57" s="32" t="s">
        <v>42</v>
      </c>
      <c r="G57" s="32" t="s">
        <v>42</v>
      </c>
      <c r="H57" s="243"/>
      <c r="I57" s="38">
        <f>I58</f>
        <v>50000</v>
      </c>
    </row>
    <row r="58" spans="2:9" ht="12.75">
      <c r="B58" s="70" t="s">
        <v>127</v>
      </c>
      <c r="C58" s="81" t="s">
        <v>17</v>
      </c>
      <c r="D58" s="63" t="s">
        <v>17</v>
      </c>
      <c r="E58" s="63" t="s">
        <v>83</v>
      </c>
      <c r="F58" s="63" t="s">
        <v>10</v>
      </c>
      <c r="G58" s="63" t="s">
        <v>42</v>
      </c>
      <c r="H58" s="150"/>
      <c r="I58" s="64">
        <f>I59</f>
        <v>50000</v>
      </c>
    </row>
    <row r="59" spans="2:9" ht="12.75">
      <c r="B59" s="107" t="s">
        <v>128</v>
      </c>
      <c r="C59" s="87" t="s">
        <v>17</v>
      </c>
      <c r="D59" s="12" t="s">
        <v>17</v>
      </c>
      <c r="E59" s="12" t="s">
        <v>83</v>
      </c>
      <c r="F59" s="13" t="s">
        <v>10</v>
      </c>
      <c r="G59" s="13" t="s">
        <v>42</v>
      </c>
      <c r="H59" s="148" t="s">
        <v>149</v>
      </c>
      <c r="I59" s="39">
        <v>50000</v>
      </c>
    </row>
    <row r="60" spans="2:9" ht="15.75">
      <c r="B60" s="114" t="s">
        <v>45</v>
      </c>
      <c r="C60" s="88" t="s">
        <v>12</v>
      </c>
      <c r="D60" s="28"/>
      <c r="E60" s="28"/>
      <c r="F60" s="28"/>
      <c r="G60" s="28"/>
      <c r="H60" s="247"/>
      <c r="I60" s="41">
        <f>I61+I71+I96</f>
        <v>206752000</v>
      </c>
    </row>
    <row r="61" spans="2:9" ht="12.75">
      <c r="B61" s="59" t="s">
        <v>46</v>
      </c>
      <c r="C61" s="89" t="s">
        <v>12</v>
      </c>
      <c r="D61" s="17" t="s">
        <v>10</v>
      </c>
      <c r="E61" s="15"/>
      <c r="F61" s="15"/>
      <c r="G61" s="15"/>
      <c r="H61" s="259"/>
      <c r="I61" s="42">
        <f>I62+I66</f>
        <v>35270000</v>
      </c>
    </row>
    <row r="62" spans="2:9" ht="12.75">
      <c r="B62" s="58" t="s">
        <v>47</v>
      </c>
      <c r="C62" s="85" t="s">
        <v>12</v>
      </c>
      <c r="D62" s="18" t="s">
        <v>10</v>
      </c>
      <c r="E62" s="18" t="s">
        <v>48</v>
      </c>
      <c r="F62" s="18" t="s">
        <v>42</v>
      </c>
      <c r="G62" s="18" t="s">
        <v>42</v>
      </c>
      <c r="H62" s="149"/>
      <c r="I62" s="38">
        <f>I63</f>
        <v>34600000</v>
      </c>
    </row>
    <row r="63" spans="2:9" ht="17.25" customHeight="1">
      <c r="B63" s="70" t="s">
        <v>4</v>
      </c>
      <c r="C63" s="95" t="s">
        <v>12</v>
      </c>
      <c r="D63" s="66" t="s">
        <v>10</v>
      </c>
      <c r="E63" s="63" t="s">
        <v>48</v>
      </c>
      <c r="F63" s="66" t="s">
        <v>105</v>
      </c>
      <c r="G63" s="66" t="s">
        <v>0</v>
      </c>
      <c r="H63" s="256"/>
      <c r="I63" s="64">
        <f>SUM(I64:I65)</f>
        <v>34600000</v>
      </c>
    </row>
    <row r="64" spans="2:9" ht="12.75">
      <c r="B64" s="24" t="s">
        <v>106</v>
      </c>
      <c r="C64" s="96" t="s">
        <v>12</v>
      </c>
      <c r="D64" s="13" t="s">
        <v>10</v>
      </c>
      <c r="E64" s="12" t="s">
        <v>48</v>
      </c>
      <c r="F64" s="13" t="s">
        <v>105</v>
      </c>
      <c r="G64" s="13" t="s">
        <v>42</v>
      </c>
      <c r="H64" s="258" t="s">
        <v>40</v>
      </c>
      <c r="I64" s="39">
        <v>29400000</v>
      </c>
    </row>
    <row r="65" spans="2:9" ht="12.75">
      <c r="B65" s="24" t="s">
        <v>242</v>
      </c>
      <c r="C65" s="96" t="s">
        <v>12</v>
      </c>
      <c r="D65" s="13" t="s">
        <v>10</v>
      </c>
      <c r="E65" s="12" t="s">
        <v>48</v>
      </c>
      <c r="F65" s="13" t="s">
        <v>105</v>
      </c>
      <c r="G65" s="13" t="s">
        <v>10</v>
      </c>
      <c r="H65" s="258" t="s">
        <v>40</v>
      </c>
      <c r="I65" s="39">
        <v>5200000</v>
      </c>
    </row>
    <row r="66" spans="2:9" ht="12.75">
      <c r="B66" s="58" t="s">
        <v>103</v>
      </c>
      <c r="C66" s="76" t="s">
        <v>12</v>
      </c>
      <c r="D66" s="18" t="s">
        <v>10</v>
      </c>
      <c r="E66" s="18" t="s">
        <v>72</v>
      </c>
      <c r="F66" s="18" t="s">
        <v>42</v>
      </c>
      <c r="G66" s="18" t="s">
        <v>42</v>
      </c>
      <c r="H66" s="149"/>
      <c r="I66" s="38">
        <f>I67+I69</f>
        <v>670000</v>
      </c>
    </row>
    <row r="67" spans="2:9" ht="12.75">
      <c r="B67" s="70" t="s">
        <v>147</v>
      </c>
      <c r="C67" s="81" t="s">
        <v>12</v>
      </c>
      <c r="D67" s="63" t="s">
        <v>10</v>
      </c>
      <c r="E67" s="63" t="s">
        <v>72</v>
      </c>
      <c r="F67" s="63" t="s">
        <v>108</v>
      </c>
      <c r="G67" s="63" t="s">
        <v>20</v>
      </c>
      <c r="H67" s="150"/>
      <c r="I67" s="64">
        <f>I68</f>
        <v>500000</v>
      </c>
    </row>
    <row r="68" spans="2:9" ht="12" customHeight="1">
      <c r="B68" s="24" t="s">
        <v>106</v>
      </c>
      <c r="C68" s="79" t="s">
        <v>12</v>
      </c>
      <c r="D68" s="12" t="s">
        <v>10</v>
      </c>
      <c r="E68" s="12" t="s">
        <v>72</v>
      </c>
      <c r="F68" s="12" t="s">
        <v>108</v>
      </c>
      <c r="G68" s="12" t="s">
        <v>20</v>
      </c>
      <c r="H68" s="148" t="s">
        <v>40</v>
      </c>
      <c r="I68" s="46">
        <v>500000</v>
      </c>
    </row>
    <row r="69" spans="2:9" ht="38.25">
      <c r="B69" s="70" t="s">
        <v>222</v>
      </c>
      <c r="C69" s="81" t="s">
        <v>12</v>
      </c>
      <c r="D69" s="63" t="s">
        <v>10</v>
      </c>
      <c r="E69" s="63" t="s">
        <v>72</v>
      </c>
      <c r="F69" s="63" t="s">
        <v>108</v>
      </c>
      <c r="G69" s="63" t="s">
        <v>21</v>
      </c>
      <c r="H69" s="150"/>
      <c r="I69" s="64">
        <f>I70</f>
        <v>170000</v>
      </c>
    </row>
    <row r="70" spans="2:9" ht="12.75">
      <c r="B70" s="24" t="s">
        <v>106</v>
      </c>
      <c r="C70" s="79" t="s">
        <v>12</v>
      </c>
      <c r="D70" s="12" t="s">
        <v>10</v>
      </c>
      <c r="E70" s="12" t="s">
        <v>72</v>
      </c>
      <c r="F70" s="12" t="s">
        <v>108</v>
      </c>
      <c r="G70" s="12" t="s">
        <v>21</v>
      </c>
      <c r="H70" s="148" t="s">
        <v>40</v>
      </c>
      <c r="I70" s="46">
        <v>170000</v>
      </c>
    </row>
    <row r="71" spans="2:9" ht="12.75">
      <c r="B71" s="59" t="s">
        <v>49</v>
      </c>
      <c r="C71" s="90" t="s">
        <v>12</v>
      </c>
      <c r="D71" s="14" t="s">
        <v>18</v>
      </c>
      <c r="E71" s="11"/>
      <c r="F71" s="11"/>
      <c r="G71" s="11"/>
      <c r="H71" s="251"/>
      <c r="I71" s="42">
        <f>I72+I76+I80+I83+I88+I91</f>
        <v>161412000</v>
      </c>
    </row>
    <row r="72" spans="2:9" ht="12.75">
      <c r="B72" s="58" t="s">
        <v>50</v>
      </c>
      <c r="C72" s="97" t="s">
        <v>12</v>
      </c>
      <c r="D72" s="19" t="s">
        <v>18</v>
      </c>
      <c r="E72" s="18" t="s">
        <v>51</v>
      </c>
      <c r="F72" s="19" t="s">
        <v>0</v>
      </c>
      <c r="G72" s="19" t="s">
        <v>0</v>
      </c>
      <c r="H72" s="255"/>
      <c r="I72" s="38">
        <f>I73</f>
        <v>20860000</v>
      </c>
    </row>
    <row r="73" spans="2:9" ht="12.75">
      <c r="B73" s="70" t="s">
        <v>4</v>
      </c>
      <c r="C73" s="95" t="s">
        <v>12</v>
      </c>
      <c r="D73" s="66" t="s">
        <v>18</v>
      </c>
      <c r="E73" s="63" t="s">
        <v>51</v>
      </c>
      <c r="F73" s="66" t="s">
        <v>105</v>
      </c>
      <c r="G73" s="66" t="s">
        <v>0</v>
      </c>
      <c r="H73" s="256"/>
      <c r="I73" s="64">
        <f>SUM(I74:I75)</f>
        <v>20860000</v>
      </c>
    </row>
    <row r="74" spans="2:9" ht="12.75">
      <c r="B74" s="24" t="s">
        <v>106</v>
      </c>
      <c r="C74" s="96" t="s">
        <v>12</v>
      </c>
      <c r="D74" s="13" t="s">
        <v>18</v>
      </c>
      <c r="E74" s="12" t="s">
        <v>51</v>
      </c>
      <c r="F74" s="13" t="s">
        <v>105</v>
      </c>
      <c r="G74" s="13" t="s">
        <v>42</v>
      </c>
      <c r="H74" s="258" t="s">
        <v>40</v>
      </c>
      <c r="I74" s="39">
        <v>16700000</v>
      </c>
    </row>
    <row r="75" spans="2:9" ht="12.75">
      <c r="B75" s="24" t="s">
        <v>242</v>
      </c>
      <c r="C75" s="96" t="s">
        <v>12</v>
      </c>
      <c r="D75" s="13" t="s">
        <v>18</v>
      </c>
      <c r="E75" s="12" t="s">
        <v>51</v>
      </c>
      <c r="F75" s="13" t="s">
        <v>105</v>
      </c>
      <c r="G75" s="13" t="s">
        <v>10</v>
      </c>
      <c r="H75" s="258" t="s">
        <v>40</v>
      </c>
      <c r="I75" s="39">
        <v>4160000</v>
      </c>
    </row>
    <row r="76" spans="2:9" ht="12.75">
      <c r="B76" s="58" t="s">
        <v>52</v>
      </c>
      <c r="C76" s="97" t="s">
        <v>12</v>
      </c>
      <c r="D76" s="19" t="s">
        <v>18</v>
      </c>
      <c r="E76" s="18" t="s">
        <v>53</v>
      </c>
      <c r="F76" s="18" t="s">
        <v>42</v>
      </c>
      <c r="G76" s="18" t="s">
        <v>42</v>
      </c>
      <c r="H76" s="255"/>
      <c r="I76" s="38">
        <f>I77</f>
        <v>19000000</v>
      </c>
    </row>
    <row r="77" spans="2:9" ht="12.75">
      <c r="B77" s="70" t="s">
        <v>4</v>
      </c>
      <c r="C77" s="95" t="s">
        <v>12</v>
      </c>
      <c r="D77" s="66" t="s">
        <v>18</v>
      </c>
      <c r="E77" s="63" t="s">
        <v>53</v>
      </c>
      <c r="F77" s="63" t="s">
        <v>105</v>
      </c>
      <c r="G77" s="63" t="s">
        <v>42</v>
      </c>
      <c r="H77" s="256"/>
      <c r="I77" s="64">
        <f>I78+I79</f>
        <v>19000000</v>
      </c>
    </row>
    <row r="78" spans="2:9" ht="12.75">
      <c r="B78" s="24" t="s">
        <v>106</v>
      </c>
      <c r="C78" s="96" t="s">
        <v>12</v>
      </c>
      <c r="D78" s="13" t="s">
        <v>18</v>
      </c>
      <c r="E78" s="12" t="s">
        <v>53</v>
      </c>
      <c r="F78" s="12" t="s">
        <v>105</v>
      </c>
      <c r="G78" s="12" t="s">
        <v>42</v>
      </c>
      <c r="H78" s="258" t="s">
        <v>40</v>
      </c>
      <c r="I78" s="39">
        <v>18100000</v>
      </c>
    </row>
    <row r="79" spans="2:9" ht="12" customHeight="1">
      <c r="B79" s="24" t="s">
        <v>242</v>
      </c>
      <c r="C79" s="96" t="s">
        <v>12</v>
      </c>
      <c r="D79" s="13" t="s">
        <v>18</v>
      </c>
      <c r="E79" s="12" t="s">
        <v>53</v>
      </c>
      <c r="F79" s="12" t="s">
        <v>105</v>
      </c>
      <c r="G79" s="12" t="s">
        <v>10</v>
      </c>
      <c r="H79" s="258" t="s">
        <v>40</v>
      </c>
      <c r="I79" s="39">
        <v>900000</v>
      </c>
    </row>
    <row r="80" spans="2:9" ht="12.75">
      <c r="B80" s="58" t="s">
        <v>54</v>
      </c>
      <c r="C80" s="97" t="s">
        <v>12</v>
      </c>
      <c r="D80" s="19" t="s">
        <v>18</v>
      </c>
      <c r="E80" s="18" t="s">
        <v>55</v>
      </c>
      <c r="F80" s="18" t="s">
        <v>42</v>
      </c>
      <c r="G80" s="18" t="s">
        <v>42</v>
      </c>
      <c r="H80" s="255"/>
      <c r="I80" s="38">
        <f>I82</f>
        <v>30000</v>
      </c>
    </row>
    <row r="81" spans="2:9" ht="12.75">
      <c r="B81" s="70" t="s">
        <v>4</v>
      </c>
      <c r="C81" s="95" t="s">
        <v>12</v>
      </c>
      <c r="D81" s="66" t="s">
        <v>18</v>
      </c>
      <c r="E81" s="63" t="s">
        <v>55</v>
      </c>
      <c r="F81" s="63" t="s">
        <v>105</v>
      </c>
      <c r="G81" s="63" t="s">
        <v>42</v>
      </c>
      <c r="H81" s="256"/>
      <c r="I81" s="64">
        <f>I82</f>
        <v>30000</v>
      </c>
    </row>
    <row r="82" spans="2:9" ht="12.75">
      <c r="B82" s="24" t="s">
        <v>242</v>
      </c>
      <c r="C82" s="96" t="s">
        <v>12</v>
      </c>
      <c r="D82" s="13" t="s">
        <v>18</v>
      </c>
      <c r="E82" s="12" t="s">
        <v>55</v>
      </c>
      <c r="F82" s="12" t="s">
        <v>105</v>
      </c>
      <c r="G82" s="12" t="s">
        <v>10</v>
      </c>
      <c r="H82" s="258" t="s">
        <v>40</v>
      </c>
      <c r="I82" s="39">
        <v>30000</v>
      </c>
    </row>
    <row r="83" spans="2:9" ht="12.75">
      <c r="B83" s="58" t="s">
        <v>103</v>
      </c>
      <c r="C83" s="76" t="s">
        <v>12</v>
      </c>
      <c r="D83" s="18" t="s">
        <v>18</v>
      </c>
      <c r="E83" s="18" t="s">
        <v>72</v>
      </c>
      <c r="F83" s="18" t="s">
        <v>42</v>
      </c>
      <c r="G83" s="18" t="s">
        <v>42</v>
      </c>
      <c r="H83" s="149"/>
      <c r="I83" s="38">
        <f>I84+I86</f>
        <v>2263000</v>
      </c>
    </row>
    <row r="84" spans="2:9" ht="12.75">
      <c r="B84" s="70" t="s">
        <v>147</v>
      </c>
      <c r="C84" s="81" t="s">
        <v>12</v>
      </c>
      <c r="D84" s="63" t="s">
        <v>18</v>
      </c>
      <c r="E84" s="63" t="s">
        <v>72</v>
      </c>
      <c r="F84" s="63" t="s">
        <v>108</v>
      </c>
      <c r="G84" s="63" t="s">
        <v>20</v>
      </c>
      <c r="H84" s="150"/>
      <c r="I84" s="64">
        <f>I85</f>
        <v>500000</v>
      </c>
    </row>
    <row r="85" spans="2:9" ht="12.75">
      <c r="B85" s="24" t="s">
        <v>106</v>
      </c>
      <c r="C85" s="79" t="s">
        <v>12</v>
      </c>
      <c r="D85" s="12" t="s">
        <v>18</v>
      </c>
      <c r="E85" s="12" t="s">
        <v>72</v>
      </c>
      <c r="F85" s="12" t="s">
        <v>108</v>
      </c>
      <c r="G85" s="12" t="s">
        <v>20</v>
      </c>
      <c r="H85" s="148" t="s">
        <v>40</v>
      </c>
      <c r="I85" s="46">
        <v>500000</v>
      </c>
    </row>
    <row r="86" spans="2:9" ht="15" customHeight="1">
      <c r="B86" s="70" t="s">
        <v>222</v>
      </c>
      <c r="C86" s="81" t="s">
        <v>12</v>
      </c>
      <c r="D86" s="63" t="s">
        <v>18</v>
      </c>
      <c r="E86" s="63" t="s">
        <v>72</v>
      </c>
      <c r="F86" s="63" t="s">
        <v>108</v>
      </c>
      <c r="G86" s="63" t="s">
        <v>21</v>
      </c>
      <c r="H86" s="150"/>
      <c r="I86" s="64">
        <f>I87</f>
        <v>1763000</v>
      </c>
    </row>
    <row r="87" spans="2:9" ht="14.25" customHeight="1">
      <c r="B87" s="24" t="s">
        <v>106</v>
      </c>
      <c r="C87" s="79" t="s">
        <v>12</v>
      </c>
      <c r="D87" s="12" t="s">
        <v>18</v>
      </c>
      <c r="E87" s="12" t="s">
        <v>72</v>
      </c>
      <c r="F87" s="12" t="s">
        <v>108</v>
      </c>
      <c r="G87" s="12" t="s">
        <v>21</v>
      </c>
      <c r="H87" s="148" t="s">
        <v>40</v>
      </c>
      <c r="I87" s="39">
        <v>1763000</v>
      </c>
    </row>
    <row r="88" spans="2:9" ht="15" customHeight="1">
      <c r="B88" s="58" t="s">
        <v>81</v>
      </c>
      <c r="C88" s="97" t="s">
        <v>12</v>
      </c>
      <c r="D88" s="19" t="s">
        <v>18</v>
      </c>
      <c r="E88" s="18" t="s">
        <v>6</v>
      </c>
      <c r="F88" s="18" t="s">
        <v>42</v>
      </c>
      <c r="G88" s="18" t="s">
        <v>42</v>
      </c>
      <c r="H88" s="255"/>
      <c r="I88" s="38">
        <f>I89</f>
        <v>108933000</v>
      </c>
    </row>
    <row r="89" spans="2:9" ht="106.5" customHeight="1">
      <c r="B89" s="70" t="s">
        <v>148</v>
      </c>
      <c r="C89" s="95" t="s">
        <v>12</v>
      </c>
      <c r="D89" s="66" t="s">
        <v>18</v>
      </c>
      <c r="E89" s="63" t="s">
        <v>6</v>
      </c>
      <c r="F89" s="66" t="s">
        <v>277</v>
      </c>
      <c r="G89" s="66" t="s">
        <v>42</v>
      </c>
      <c r="H89" s="256"/>
      <c r="I89" s="64">
        <f>I90</f>
        <v>108933000</v>
      </c>
    </row>
    <row r="90" spans="2:9" ht="14.25" customHeight="1">
      <c r="B90" s="24" t="s">
        <v>106</v>
      </c>
      <c r="C90" s="96" t="s">
        <v>12</v>
      </c>
      <c r="D90" s="13" t="s">
        <v>18</v>
      </c>
      <c r="E90" s="12" t="s">
        <v>6</v>
      </c>
      <c r="F90" s="13" t="s">
        <v>277</v>
      </c>
      <c r="G90" s="13" t="s">
        <v>42</v>
      </c>
      <c r="H90" s="258" t="s">
        <v>40</v>
      </c>
      <c r="I90" s="39">
        <v>108933000</v>
      </c>
    </row>
    <row r="91" spans="2:9" ht="54" customHeight="1">
      <c r="B91" s="284" t="s">
        <v>274</v>
      </c>
      <c r="C91" s="97" t="s">
        <v>12</v>
      </c>
      <c r="D91" s="19" t="s">
        <v>18</v>
      </c>
      <c r="E91" s="18" t="s">
        <v>161</v>
      </c>
      <c r="F91" s="18" t="s">
        <v>18</v>
      </c>
      <c r="G91" s="18" t="s">
        <v>42</v>
      </c>
      <c r="H91" s="255"/>
      <c r="I91" s="38">
        <f>I92+I94</f>
        <v>10326000</v>
      </c>
    </row>
    <row r="92" spans="2:9" ht="41.25" customHeight="1">
      <c r="B92" s="70" t="s">
        <v>189</v>
      </c>
      <c r="C92" s="95" t="s">
        <v>12</v>
      </c>
      <c r="D92" s="66" t="s">
        <v>18</v>
      </c>
      <c r="E92" s="63" t="s">
        <v>161</v>
      </c>
      <c r="F92" s="63" t="s">
        <v>18</v>
      </c>
      <c r="G92" s="63" t="s">
        <v>18</v>
      </c>
      <c r="H92" s="256"/>
      <c r="I92" s="64">
        <f>I93</f>
        <v>9962000</v>
      </c>
    </row>
    <row r="93" spans="2:9" ht="15" customHeight="1">
      <c r="B93" s="24" t="s">
        <v>106</v>
      </c>
      <c r="C93" s="96" t="s">
        <v>12</v>
      </c>
      <c r="D93" s="13" t="s">
        <v>18</v>
      </c>
      <c r="E93" s="12" t="s">
        <v>161</v>
      </c>
      <c r="F93" s="13" t="s">
        <v>18</v>
      </c>
      <c r="G93" s="13" t="s">
        <v>18</v>
      </c>
      <c r="H93" s="258" t="s">
        <v>40</v>
      </c>
      <c r="I93" s="39">
        <v>9962000</v>
      </c>
    </row>
    <row r="94" spans="2:10" ht="43.5" customHeight="1">
      <c r="B94" s="285" t="s">
        <v>278</v>
      </c>
      <c r="C94" s="95" t="s">
        <v>12</v>
      </c>
      <c r="D94" s="66" t="s">
        <v>18</v>
      </c>
      <c r="E94" s="63" t="s">
        <v>161</v>
      </c>
      <c r="F94" s="66" t="s">
        <v>18</v>
      </c>
      <c r="G94" s="66" t="s">
        <v>87</v>
      </c>
      <c r="H94" s="256"/>
      <c r="I94" s="64">
        <f>I95</f>
        <v>364000</v>
      </c>
      <c r="J94" s="261"/>
    </row>
    <row r="95" spans="2:10" ht="12.75">
      <c r="B95" s="24" t="s">
        <v>106</v>
      </c>
      <c r="C95" s="96" t="s">
        <v>12</v>
      </c>
      <c r="D95" s="13" t="s">
        <v>18</v>
      </c>
      <c r="E95" s="12" t="s">
        <v>161</v>
      </c>
      <c r="F95" s="13" t="s">
        <v>18</v>
      </c>
      <c r="G95" s="13" t="s">
        <v>87</v>
      </c>
      <c r="H95" s="258" t="s">
        <v>40</v>
      </c>
      <c r="I95" s="39">
        <v>364000</v>
      </c>
      <c r="J95" s="261"/>
    </row>
    <row r="96" spans="2:9" ht="12.75">
      <c r="B96" s="59" t="s">
        <v>56</v>
      </c>
      <c r="C96" s="90" t="s">
        <v>12</v>
      </c>
      <c r="D96" s="11" t="s">
        <v>14</v>
      </c>
      <c r="E96" s="11"/>
      <c r="F96" s="11"/>
      <c r="G96" s="11"/>
      <c r="H96" s="234"/>
      <c r="I96" s="40">
        <f>I97+I100+I104</f>
        <v>10070000</v>
      </c>
    </row>
    <row r="97" spans="2:9" ht="12.75">
      <c r="B97" s="58" t="s">
        <v>57</v>
      </c>
      <c r="C97" s="76" t="s">
        <v>12</v>
      </c>
      <c r="D97" s="18" t="s">
        <v>14</v>
      </c>
      <c r="E97" s="18" t="s">
        <v>58</v>
      </c>
      <c r="F97" s="18" t="s">
        <v>42</v>
      </c>
      <c r="G97" s="18" t="s">
        <v>42</v>
      </c>
      <c r="H97" s="149"/>
      <c r="I97" s="38">
        <f>I99</f>
        <v>520000</v>
      </c>
    </row>
    <row r="98" spans="2:9" ht="12.75">
      <c r="B98" s="70" t="s">
        <v>4</v>
      </c>
      <c r="C98" s="81" t="s">
        <v>12</v>
      </c>
      <c r="D98" s="63" t="s">
        <v>14</v>
      </c>
      <c r="E98" s="63" t="s">
        <v>58</v>
      </c>
      <c r="F98" s="63" t="s">
        <v>105</v>
      </c>
      <c r="G98" s="63" t="s">
        <v>42</v>
      </c>
      <c r="H98" s="150"/>
      <c r="I98" s="64">
        <f>I99</f>
        <v>520000</v>
      </c>
    </row>
    <row r="99" spans="2:9" ht="12.75">
      <c r="B99" s="24" t="s">
        <v>106</v>
      </c>
      <c r="C99" s="99" t="s">
        <v>12</v>
      </c>
      <c r="D99" s="12" t="s">
        <v>14</v>
      </c>
      <c r="E99" s="12" t="s">
        <v>58</v>
      </c>
      <c r="F99" s="12" t="s">
        <v>105</v>
      </c>
      <c r="G99" s="12" t="s">
        <v>42</v>
      </c>
      <c r="H99" s="148" t="s">
        <v>40</v>
      </c>
      <c r="I99" s="39">
        <v>520000</v>
      </c>
    </row>
    <row r="100" spans="2:9" ht="25.5">
      <c r="B100" s="58" t="s">
        <v>1</v>
      </c>
      <c r="C100" s="97" t="s">
        <v>12</v>
      </c>
      <c r="D100" s="18" t="s">
        <v>14</v>
      </c>
      <c r="E100" s="18" t="s">
        <v>36</v>
      </c>
      <c r="F100" s="18" t="s">
        <v>42</v>
      </c>
      <c r="G100" s="18" t="s">
        <v>42</v>
      </c>
      <c r="H100" s="149"/>
      <c r="I100" s="38">
        <f>I101</f>
        <v>9050000</v>
      </c>
    </row>
    <row r="101" spans="2:9" ht="12.75">
      <c r="B101" s="70" t="s">
        <v>4</v>
      </c>
      <c r="C101" s="95" t="s">
        <v>12</v>
      </c>
      <c r="D101" s="63" t="s">
        <v>14</v>
      </c>
      <c r="E101" s="63" t="s">
        <v>36</v>
      </c>
      <c r="F101" s="63" t="s">
        <v>105</v>
      </c>
      <c r="G101" s="63" t="s">
        <v>42</v>
      </c>
      <c r="H101" s="150"/>
      <c r="I101" s="64">
        <f>I102+I103</f>
        <v>9050000</v>
      </c>
    </row>
    <row r="102" spans="2:9" ht="12.75">
      <c r="B102" s="24" t="s">
        <v>106</v>
      </c>
      <c r="C102" s="96" t="s">
        <v>12</v>
      </c>
      <c r="D102" s="12" t="s">
        <v>14</v>
      </c>
      <c r="E102" s="12" t="s">
        <v>36</v>
      </c>
      <c r="F102" s="12" t="s">
        <v>105</v>
      </c>
      <c r="G102" s="12" t="s">
        <v>42</v>
      </c>
      <c r="H102" s="148" t="s">
        <v>40</v>
      </c>
      <c r="I102" s="39">
        <v>6650000</v>
      </c>
    </row>
    <row r="103" spans="2:9" ht="12.75">
      <c r="B103" s="24" t="s">
        <v>242</v>
      </c>
      <c r="C103" s="96" t="s">
        <v>12</v>
      </c>
      <c r="D103" s="12" t="s">
        <v>14</v>
      </c>
      <c r="E103" s="12" t="s">
        <v>36</v>
      </c>
      <c r="F103" s="12" t="s">
        <v>105</v>
      </c>
      <c r="G103" s="12" t="s">
        <v>10</v>
      </c>
      <c r="H103" s="148" t="s">
        <v>40</v>
      </c>
      <c r="I103" s="39">
        <v>2400000</v>
      </c>
    </row>
    <row r="104" spans="2:9" ht="12.75">
      <c r="B104" s="120" t="s">
        <v>84</v>
      </c>
      <c r="C104" s="94" t="s">
        <v>12</v>
      </c>
      <c r="D104" s="32" t="s">
        <v>14</v>
      </c>
      <c r="E104" s="32" t="s">
        <v>83</v>
      </c>
      <c r="F104" s="32" t="s">
        <v>42</v>
      </c>
      <c r="G104" s="32" t="s">
        <v>42</v>
      </c>
      <c r="H104" s="243"/>
      <c r="I104" s="38">
        <f>I105</f>
        <v>500000</v>
      </c>
    </row>
    <row r="105" spans="2:9" ht="12.75">
      <c r="B105" s="70" t="s">
        <v>136</v>
      </c>
      <c r="C105" s="95" t="s">
        <v>12</v>
      </c>
      <c r="D105" s="63" t="s">
        <v>14</v>
      </c>
      <c r="E105" s="63" t="s">
        <v>83</v>
      </c>
      <c r="F105" s="63" t="s">
        <v>18</v>
      </c>
      <c r="G105" s="63" t="s">
        <v>42</v>
      </c>
      <c r="H105" s="150"/>
      <c r="I105" s="64">
        <f>I106</f>
        <v>500000</v>
      </c>
    </row>
    <row r="106" spans="2:9" ht="12.75">
      <c r="B106" s="117" t="s">
        <v>280</v>
      </c>
      <c r="C106" s="96" t="s">
        <v>12</v>
      </c>
      <c r="D106" s="12" t="s">
        <v>14</v>
      </c>
      <c r="E106" s="12" t="s">
        <v>83</v>
      </c>
      <c r="F106" s="12" t="s">
        <v>18</v>
      </c>
      <c r="G106" s="12" t="s">
        <v>42</v>
      </c>
      <c r="H106" s="148" t="s">
        <v>138</v>
      </c>
      <c r="I106" s="39">
        <v>500000</v>
      </c>
    </row>
    <row r="107" spans="2:9" ht="15.75">
      <c r="B107" s="114" t="s">
        <v>59</v>
      </c>
      <c r="C107" s="100" t="s">
        <v>13</v>
      </c>
      <c r="D107" s="28"/>
      <c r="E107" s="28"/>
      <c r="F107" s="28"/>
      <c r="G107" s="28"/>
      <c r="H107" s="247"/>
      <c r="I107" s="41">
        <f>I108+I115+I119</f>
        <v>5820000</v>
      </c>
    </row>
    <row r="108" spans="2:9" ht="12.75">
      <c r="B108" s="59" t="s">
        <v>60</v>
      </c>
      <c r="C108" s="84" t="s">
        <v>13</v>
      </c>
      <c r="D108" s="11" t="s">
        <v>10</v>
      </c>
      <c r="E108" s="11"/>
      <c r="F108" s="11"/>
      <c r="G108" s="11"/>
      <c r="H108" s="234"/>
      <c r="I108" s="42">
        <f>I109</f>
        <v>5050000</v>
      </c>
    </row>
    <row r="109" spans="2:9" ht="12.75">
      <c r="B109" s="58" t="s">
        <v>61</v>
      </c>
      <c r="C109" s="76" t="s">
        <v>13</v>
      </c>
      <c r="D109" s="18" t="s">
        <v>10</v>
      </c>
      <c r="E109" s="18" t="s">
        <v>62</v>
      </c>
      <c r="F109" s="18" t="s">
        <v>42</v>
      </c>
      <c r="G109" s="18" t="s">
        <v>42</v>
      </c>
      <c r="H109" s="149"/>
      <c r="I109" s="38">
        <f>I110</f>
        <v>5050000</v>
      </c>
    </row>
    <row r="110" spans="2:9" ht="12.75">
      <c r="B110" s="70" t="s">
        <v>4</v>
      </c>
      <c r="C110" s="81" t="s">
        <v>13</v>
      </c>
      <c r="D110" s="63" t="s">
        <v>10</v>
      </c>
      <c r="E110" s="63" t="s">
        <v>62</v>
      </c>
      <c r="F110" s="63" t="s">
        <v>105</v>
      </c>
      <c r="G110" s="63" t="s">
        <v>42</v>
      </c>
      <c r="H110" s="150"/>
      <c r="I110" s="64">
        <f>I111+I112</f>
        <v>5050000</v>
      </c>
    </row>
    <row r="111" spans="2:9" ht="12.75">
      <c r="B111" s="24" t="s">
        <v>106</v>
      </c>
      <c r="C111" s="99" t="s">
        <v>13</v>
      </c>
      <c r="D111" s="12" t="s">
        <v>10</v>
      </c>
      <c r="E111" s="12" t="s">
        <v>62</v>
      </c>
      <c r="F111" s="12" t="s">
        <v>105</v>
      </c>
      <c r="G111" s="12" t="s">
        <v>42</v>
      </c>
      <c r="H111" s="148" t="s">
        <v>40</v>
      </c>
      <c r="I111" s="39">
        <v>4800000</v>
      </c>
    </row>
    <row r="112" spans="2:9" ht="12.75">
      <c r="B112" s="24" t="s">
        <v>242</v>
      </c>
      <c r="C112" s="99" t="s">
        <v>13</v>
      </c>
      <c r="D112" s="12" t="s">
        <v>10</v>
      </c>
      <c r="E112" s="12" t="s">
        <v>62</v>
      </c>
      <c r="F112" s="12" t="s">
        <v>105</v>
      </c>
      <c r="G112" s="12" t="s">
        <v>10</v>
      </c>
      <c r="H112" s="148" t="s">
        <v>40</v>
      </c>
      <c r="I112" s="39">
        <v>250000</v>
      </c>
    </row>
    <row r="113" spans="2:9" ht="0.75" customHeight="1" hidden="1">
      <c r="B113" s="202" t="s">
        <v>198</v>
      </c>
      <c r="C113" s="81" t="s">
        <v>13</v>
      </c>
      <c r="D113" s="63" t="s">
        <v>10</v>
      </c>
      <c r="E113" s="63" t="s">
        <v>37</v>
      </c>
      <c r="F113" s="63" t="s">
        <v>199</v>
      </c>
      <c r="G113" s="63" t="s">
        <v>20</v>
      </c>
      <c r="H113" s="150"/>
      <c r="I113" s="64">
        <f>I114</f>
        <v>0</v>
      </c>
    </row>
    <row r="114" spans="2:9" ht="2.25" customHeight="1" hidden="1">
      <c r="B114" s="24" t="s">
        <v>195</v>
      </c>
      <c r="C114" s="79" t="s">
        <v>13</v>
      </c>
      <c r="D114" s="12" t="s">
        <v>10</v>
      </c>
      <c r="E114" s="12" t="s">
        <v>37</v>
      </c>
      <c r="F114" s="12" t="s">
        <v>199</v>
      </c>
      <c r="G114" s="12" t="s">
        <v>20</v>
      </c>
      <c r="H114" s="148" t="s">
        <v>196</v>
      </c>
      <c r="I114" s="46"/>
    </row>
    <row r="115" spans="2:9" ht="12.75">
      <c r="B115" s="57" t="s">
        <v>70</v>
      </c>
      <c r="C115" s="78" t="s">
        <v>13</v>
      </c>
      <c r="D115" s="11" t="s">
        <v>21</v>
      </c>
      <c r="E115" s="11"/>
      <c r="F115" s="11"/>
      <c r="G115" s="11"/>
      <c r="H115" s="234"/>
      <c r="I115" s="40">
        <f>I116</f>
        <v>670000</v>
      </c>
    </row>
    <row r="116" spans="2:9" ht="14.25" customHeight="1">
      <c r="B116" s="58" t="s">
        <v>64</v>
      </c>
      <c r="C116" s="76" t="s">
        <v>13</v>
      </c>
      <c r="D116" s="18" t="s">
        <v>21</v>
      </c>
      <c r="E116" s="18" t="s">
        <v>38</v>
      </c>
      <c r="F116" s="18" t="s">
        <v>42</v>
      </c>
      <c r="G116" s="18" t="s">
        <v>42</v>
      </c>
      <c r="H116" s="149"/>
      <c r="I116" s="38">
        <f>I117</f>
        <v>670000</v>
      </c>
    </row>
    <row r="117" spans="2:9" ht="15" customHeight="1">
      <c r="B117" s="77" t="s">
        <v>63</v>
      </c>
      <c r="C117" s="81" t="s">
        <v>13</v>
      </c>
      <c r="D117" s="63" t="s">
        <v>21</v>
      </c>
      <c r="E117" s="63" t="s">
        <v>38</v>
      </c>
      <c r="F117" s="63" t="s">
        <v>107</v>
      </c>
      <c r="G117" s="63" t="s">
        <v>42</v>
      </c>
      <c r="H117" s="150"/>
      <c r="I117" s="64">
        <f>I118</f>
        <v>670000</v>
      </c>
    </row>
    <row r="118" spans="2:9" ht="12.75">
      <c r="B118" s="107" t="s">
        <v>128</v>
      </c>
      <c r="C118" s="99" t="s">
        <v>13</v>
      </c>
      <c r="D118" s="12" t="s">
        <v>21</v>
      </c>
      <c r="E118" s="12" t="s">
        <v>38</v>
      </c>
      <c r="F118" s="12" t="s">
        <v>107</v>
      </c>
      <c r="G118" s="12" t="s">
        <v>42</v>
      </c>
      <c r="H118" s="148" t="s">
        <v>149</v>
      </c>
      <c r="I118" s="39">
        <v>670000</v>
      </c>
    </row>
    <row r="119" spans="2:9" ht="12.75">
      <c r="B119" s="188" t="s">
        <v>228</v>
      </c>
      <c r="C119" s="78" t="s">
        <v>13</v>
      </c>
      <c r="D119" s="11" t="s">
        <v>11</v>
      </c>
      <c r="E119" s="11"/>
      <c r="F119" s="11"/>
      <c r="G119" s="11"/>
      <c r="H119" s="234"/>
      <c r="I119" s="40">
        <f>I120</f>
        <v>100000</v>
      </c>
    </row>
    <row r="120" spans="2:9" ht="12.75">
      <c r="B120" s="120" t="s">
        <v>84</v>
      </c>
      <c r="C120" s="94" t="s">
        <v>13</v>
      </c>
      <c r="D120" s="32" t="s">
        <v>11</v>
      </c>
      <c r="E120" s="32" t="s">
        <v>83</v>
      </c>
      <c r="F120" s="32" t="s">
        <v>42</v>
      </c>
      <c r="G120" s="32" t="s">
        <v>42</v>
      </c>
      <c r="H120" s="243"/>
      <c r="I120" s="38">
        <f>I121</f>
        <v>100000</v>
      </c>
    </row>
    <row r="121" spans="2:9" ht="12.75">
      <c r="B121" s="70" t="s">
        <v>136</v>
      </c>
      <c r="C121" s="95" t="s">
        <v>13</v>
      </c>
      <c r="D121" s="63" t="s">
        <v>11</v>
      </c>
      <c r="E121" s="63" t="s">
        <v>83</v>
      </c>
      <c r="F121" s="63" t="s">
        <v>18</v>
      </c>
      <c r="G121" s="63" t="s">
        <v>42</v>
      </c>
      <c r="H121" s="150"/>
      <c r="I121" s="64">
        <f>I122</f>
        <v>100000</v>
      </c>
    </row>
    <row r="122" spans="2:9" ht="12.75">
      <c r="B122" s="107" t="s">
        <v>128</v>
      </c>
      <c r="C122" s="96" t="s">
        <v>13</v>
      </c>
      <c r="D122" s="12" t="s">
        <v>11</v>
      </c>
      <c r="E122" s="12" t="s">
        <v>83</v>
      </c>
      <c r="F122" s="12" t="s">
        <v>18</v>
      </c>
      <c r="G122" s="12" t="s">
        <v>42</v>
      </c>
      <c r="H122" s="148" t="s">
        <v>149</v>
      </c>
      <c r="I122" s="39">
        <v>100000</v>
      </c>
    </row>
    <row r="123" spans="2:9" ht="15.75">
      <c r="B123" s="114" t="s">
        <v>24</v>
      </c>
      <c r="C123" s="100" t="s">
        <v>14</v>
      </c>
      <c r="D123" s="28"/>
      <c r="E123" s="28"/>
      <c r="F123" s="28"/>
      <c r="G123" s="28"/>
      <c r="H123" s="247"/>
      <c r="I123" s="41">
        <f>I124+I129+I137+I145+I153</f>
        <v>55880000</v>
      </c>
    </row>
    <row r="124" spans="2:9" ht="12.75">
      <c r="B124" s="57" t="s">
        <v>132</v>
      </c>
      <c r="C124" s="78" t="s">
        <v>14</v>
      </c>
      <c r="D124" s="11" t="s">
        <v>10</v>
      </c>
      <c r="E124" s="12"/>
      <c r="F124" s="12"/>
      <c r="G124" s="12"/>
      <c r="H124" s="148"/>
      <c r="I124" s="40">
        <f>I125</f>
        <v>23700000</v>
      </c>
    </row>
    <row r="125" spans="2:9" ht="12.75">
      <c r="B125" s="58" t="s">
        <v>65</v>
      </c>
      <c r="C125" s="76" t="s">
        <v>14</v>
      </c>
      <c r="D125" s="18" t="s">
        <v>10</v>
      </c>
      <c r="E125" s="18" t="s">
        <v>35</v>
      </c>
      <c r="F125" s="18" t="s">
        <v>42</v>
      </c>
      <c r="G125" s="18" t="s">
        <v>42</v>
      </c>
      <c r="H125" s="149"/>
      <c r="I125" s="38">
        <f>I126</f>
        <v>23700000</v>
      </c>
    </row>
    <row r="126" spans="2:9" ht="12.75">
      <c r="B126" s="70" t="s">
        <v>4</v>
      </c>
      <c r="C126" s="81" t="s">
        <v>14</v>
      </c>
      <c r="D126" s="63" t="s">
        <v>10</v>
      </c>
      <c r="E126" s="63" t="s">
        <v>35</v>
      </c>
      <c r="F126" s="63" t="s">
        <v>105</v>
      </c>
      <c r="G126" s="63" t="s">
        <v>42</v>
      </c>
      <c r="H126" s="150"/>
      <c r="I126" s="64">
        <f>I127+I128</f>
        <v>23700000</v>
      </c>
    </row>
    <row r="127" spans="2:9" ht="12.75">
      <c r="B127" s="117" t="s">
        <v>106</v>
      </c>
      <c r="C127" s="99" t="s">
        <v>14</v>
      </c>
      <c r="D127" s="12" t="s">
        <v>10</v>
      </c>
      <c r="E127" s="12" t="s">
        <v>35</v>
      </c>
      <c r="F127" s="12" t="s">
        <v>105</v>
      </c>
      <c r="G127" s="12" t="s">
        <v>42</v>
      </c>
      <c r="H127" s="148" t="s">
        <v>40</v>
      </c>
      <c r="I127" s="39">
        <v>15900000</v>
      </c>
    </row>
    <row r="128" spans="2:9" ht="12.75">
      <c r="B128" s="24" t="s">
        <v>242</v>
      </c>
      <c r="C128" s="99" t="s">
        <v>14</v>
      </c>
      <c r="D128" s="12" t="s">
        <v>10</v>
      </c>
      <c r="E128" s="12" t="s">
        <v>35</v>
      </c>
      <c r="F128" s="12" t="s">
        <v>105</v>
      </c>
      <c r="G128" s="12" t="s">
        <v>10</v>
      </c>
      <c r="H128" s="148" t="s">
        <v>40</v>
      </c>
      <c r="I128" s="39">
        <v>7800000</v>
      </c>
    </row>
    <row r="129" spans="2:9" ht="12.75">
      <c r="B129" s="121" t="s">
        <v>133</v>
      </c>
      <c r="C129" s="78" t="s">
        <v>14</v>
      </c>
      <c r="D129" s="11" t="s">
        <v>18</v>
      </c>
      <c r="E129" s="11"/>
      <c r="F129" s="11"/>
      <c r="G129" s="11"/>
      <c r="H129" s="234"/>
      <c r="I129" s="40">
        <f>I130+I134</f>
        <v>13861000</v>
      </c>
    </row>
    <row r="130" spans="2:9" ht="12.75">
      <c r="B130" s="58" t="s">
        <v>65</v>
      </c>
      <c r="C130" s="76" t="s">
        <v>14</v>
      </c>
      <c r="D130" s="18" t="s">
        <v>18</v>
      </c>
      <c r="E130" s="18" t="s">
        <v>35</v>
      </c>
      <c r="F130" s="18" t="s">
        <v>42</v>
      </c>
      <c r="G130" s="18" t="s">
        <v>42</v>
      </c>
      <c r="H130" s="149"/>
      <c r="I130" s="38">
        <f>I131</f>
        <v>12500000</v>
      </c>
    </row>
    <row r="131" spans="2:9" ht="12.75">
      <c r="B131" s="70" t="s">
        <v>4</v>
      </c>
      <c r="C131" s="81" t="s">
        <v>14</v>
      </c>
      <c r="D131" s="63" t="s">
        <v>18</v>
      </c>
      <c r="E131" s="63" t="s">
        <v>35</v>
      </c>
      <c r="F131" s="63" t="s">
        <v>105</v>
      </c>
      <c r="G131" s="63" t="s">
        <v>42</v>
      </c>
      <c r="H131" s="150"/>
      <c r="I131" s="64">
        <f>I132+I133</f>
        <v>12500000</v>
      </c>
    </row>
    <row r="132" spans="2:9" ht="12.75">
      <c r="B132" s="117" t="s">
        <v>106</v>
      </c>
      <c r="C132" s="99" t="s">
        <v>14</v>
      </c>
      <c r="D132" s="12" t="s">
        <v>18</v>
      </c>
      <c r="E132" s="12" t="s">
        <v>35</v>
      </c>
      <c r="F132" s="12" t="s">
        <v>105</v>
      </c>
      <c r="G132" s="12" t="s">
        <v>42</v>
      </c>
      <c r="H132" s="148" t="s">
        <v>40</v>
      </c>
      <c r="I132" s="39">
        <v>11000000</v>
      </c>
    </row>
    <row r="133" spans="2:9" ht="12.75">
      <c r="B133" s="24" t="s">
        <v>242</v>
      </c>
      <c r="C133" s="99" t="s">
        <v>14</v>
      </c>
      <c r="D133" s="12" t="s">
        <v>18</v>
      </c>
      <c r="E133" s="12" t="s">
        <v>35</v>
      </c>
      <c r="F133" s="12" t="s">
        <v>105</v>
      </c>
      <c r="G133" s="12" t="s">
        <v>10</v>
      </c>
      <c r="H133" s="148" t="s">
        <v>40</v>
      </c>
      <c r="I133" s="39">
        <v>1500000</v>
      </c>
    </row>
    <row r="134" spans="2:9" ht="12.75">
      <c r="B134" s="58" t="s">
        <v>81</v>
      </c>
      <c r="C134" s="76" t="s">
        <v>14</v>
      </c>
      <c r="D134" s="18" t="s">
        <v>18</v>
      </c>
      <c r="E134" s="18" t="s">
        <v>6</v>
      </c>
      <c r="F134" s="18" t="s">
        <v>42</v>
      </c>
      <c r="G134" s="18" t="s">
        <v>42</v>
      </c>
      <c r="H134" s="149"/>
      <c r="I134" s="38">
        <f>I135</f>
        <v>1361000</v>
      </c>
    </row>
    <row r="135" spans="2:9" ht="25.5">
      <c r="B135" s="70" t="s">
        <v>85</v>
      </c>
      <c r="C135" s="81" t="s">
        <v>14</v>
      </c>
      <c r="D135" s="63" t="s">
        <v>18</v>
      </c>
      <c r="E135" s="63" t="s">
        <v>6</v>
      </c>
      <c r="F135" s="63" t="s">
        <v>114</v>
      </c>
      <c r="G135" s="63" t="s">
        <v>42</v>
      </c>
      <c r="H135" s="150"/>
      <c r="I135" s="64">
        <f>I136</f>
        <v>1361000</v>
      </c>
    </row>
    <row r="136" spans="2:9" ht="12.75">
      <c r="B136" s="117" t="s">
        <v>106</v>
      </c>
      <c r="C136" s="99" t="s">
        <v>14</v>
      </c>
      <c r="D136" s="12" t="s">
        <v>18</v>
      </c>
      <c r="E136" s="12" t="s">
        <v>6</v>
      </c>
      <c r="F136" s="12" t="s">
        <v>114</v>
      </c>
      <c r="G136" s="12" t="s">
        <v>42</v>
      </c>
      <c r="H136" s="148" t="s">
        <v>40</v>
      </c>
      <c r="I136" s="39">
        <v>1361000</v>
      </c>
    </row>
    <row r="137" spans="2:9" ht="12.75">
      <c r="B137" s="127" t="s">
        <v>144</v>
      </c>
      <c r="C137" s="78" t="s">
        <v>14</v>
      </c>
      <c r="D137" s="11" t="s">
        <v>21</v>
      </c>
      <c r="E137" s="11"/>
      <c r="F137" s="11"/>
      <c r="G137" s="11"/>
      <c r="H137" s="234"/>
      <c r="I137" s="40">
        <f>I138+I142</f>
        <v>17629000</v>
      </c>
    </row>
    <row r="138" spans="2:9" ht="12.75">
      <c r="B138" s="58" t="s">
        <v>65</v>
      </c>
      <c r="C138" s="76" t="s">
        <v>14</v>
      </c>
      <c r="D138" s="18" t="s">
        <v>21</v>
      </c>
      <c r="E138" s="18" t="s">
        <v>35</v>
      </c>
      <c r="F138" s="18" t="s">
        <v>42</v>
      </c>
      <c r="G138" s="18" t="s">
        <v>42</v>
      </c>
      <c r="H138" s="149"/>
      <c r="I138" s="38">
        <f>I139</f>
        <v>15500000</v>
      </c>
    </row>
    <row r="139" spans="2:9" ht="12.75">
      <c r="B139" s="70" t="s">
        <v>4</v>
      </c>
      <c r="C139" s="81" t="s">
        <v>14</v>
      </c>
      <c r="D139" s="63" t="s">
        <v>21</v>
      </c>
      <c r="E139" s="63" t="s">
        <v>35</v>
      </c>
      <c r="F139" s="63" t="s">
        <v>105</v>
      </c>
      <c r="G139" s="63" t="s">
        <v>42</v>
      </c>
      <c r="H139" s="150"/>
      <c r="I139" s="64">
        <f>I140+I141</f>
        <v>15500000</v>
      </c>
    </row>
    <row r="140" spans="2:9" ht="12.75">
      <c r="B140" s="117" t="s">
        <v>106</v>
      </c>
      <c r="C140" s="99" t="s">
        <v>14</v>
      </c>
      <c r="D140" s="12" t="s">
        <v>21</v>
      </c>
      <c r="E140" s="12" t="s">
        <v>35</v>
      </c>
      <c r="F140" s="12" t="s">
        <v>105</v>
      </c>
      <c r="G140" s="12" t="s">
        <v>42</v>
      </c>
      <c r="H140" s="148" t="s">
        <v>40</v>
      </c>
      <c r="I140" s="39">
        <v>15000000</v>
      </c>
    </row>
    <row r="141" spans="2:9" ht="12.75">
      <c r="B141" s="24" t="s">
        <v>242</v>
      </c>
      <c r="C141" s="99" t="s">
        <v>14</v>
      </c>
      <c r="D141" s="12" t="s">
        <v>21</v>
      </c>
      <c r="E141" s="12" t="s">
        <v>35</v>
      </c>
      <c r="F141" s="12" t="s">
        <v>105</v>
      </c>
      <c r="G141" s="12" t="s">
        <v>10</v>
      </c>
      <c r="H141" s="148" t="s">
        <v>40</v>
      </c>
      <c r="I141" s="39">
        <v>500000</v>
      </c>
    </row>
    <row r="142" spans="2:9" ht="12.75">
      <c r="B142" s="58" t="s">
        <v>81</v>
      </c>
      <c r="C142" s="76" t="s">
        <v>14</v>
      </c>
      <c r="D142" s="18" t="s">
        <v>21</v>
      </c>
      <c r="E142" s="18" t="s">
        <v>6</v>
      </c>
      <c r="F142" s="18" t="s">
        <v>42</v>
      </c>
      <c r="G142" s="18" t="s">
        <v>42</v>
      </c>
      <c r="H142" s="149"/>
      <c r="I142" s="38">
        <f>I143</f>
        <v>2129000</v>
      </c>
    </row>
    <row r="143" spans="2:9" ht="25.5">
      <c r="B143" s="70" t="s">
        <v>85</v>
      </c>
      <c r="C143" s="81" t="s">
        <v>14</v>
      </c>
      <c r="D143" s="63" t="s">
        <v>21</v>
      </c>
      <c r="E143" s="63" t="s">
        <v>6</v>
      </c>
      <c r="F143" s="63" t="s">
        <v>114</v>
      </c>
      <c r="G143" s="63" t="s">
        <v>42</v>
      </c>
      <c r="H143" s="150"/>
      <c r="I143" s="64">
        <f>I144</f>
        <v>2129000</v>
      </c>
    </row>
    <row r="144" spans="2:9" ht="12.75">
      <c r="B144" s="117" t="s">
        <v>106</v>
      </c>
      <c r="C144" s="99" t="s">
        <v>14</v>
      </c>
      <c r="D144" s="12" t="s">
        <v>21</v>
      </c>
      <c r="E144" s="12" t="s">
        <v>6</v>
      </c>
      <c r="F144" s="12" t="s">
        <v>114</v>
      </c>
      <c r="G144" s="12" t="s">
        <v>42</v>
      </c>
      <c r="H144" s="148" t="s">
        <v>40</v>
      </c>
      <c r="I144" s="39">
        <v>2129000</v>
      </c>
    </row>
    <row r="145" spans="2:9" ht="12.75" customHeight="1">
      <c r="B145" s="127" t="s">
        <v>145</v>
      </c>
      <c r="C145" s="78" t="s">
        <v>14</v>
      </c>
      <c r="D145" s="11" t="s">
        <v>11</v>
      </c>
      <c r="E145" s="11"/>
      <c r="F145" s="11"/>
      <c r="G145" s="11"/>
      <c r="H145" s="234"/>
      <c r="I145" s="40">
        <f>I146+I150</f>
        <v>550000</v>
      </c>
    </row>
    <row r="146" spans="2:9" ht="12.75">
      <c r="B146" s="283" t="s">
        <v>201</v>
      </c>
      <c r="C146" s="76" t="s">
        <v>14</v>
      </c>
      <c r="D146" s="18" t="s">
        <v>11</v>
      </c>
      <c r="E146" s="18" t="s">
        <v>202</v>
      </c>
      <c r="F146" s="18" t="s">
        <v>42</v>
      </c>
      <c r="G146" s="18" t="s">
        <v>42</v>
      </c>
      <c r="H146" s="149"/>
      <c r="I146" s="38">
        <f>I147</f>
        <v>310000</v>
      </c>
    </row>
    <row r="147" spans="2:9" ht="15" customHeight="1">
      <c r="B147" s="70" t="s">
        <v>4</v>
      </c>
      <c r="C147" s="81" t="s">
        <v>14</v>
      </c>
      <c r="D147" s="63" t="s">
        <v>11</v>
      </c>
      <c r="E147" s="63" t="s">
        <v>202</v>
      </c>
      <c r="F147" s="63" t="s">
        <v>105</v>
      </c>
      <c r="G147" s="63" t="s">
        <v>42</v>
      </c>
      <c r="H147" s="150"/>
      <c r="I147" s="64">
        <f>I148+I149</f>
        <v>310000</v>
      </c>
    </row>
    <row r="148" spans="2:9" ht="12.75">
      <c r="B148" s="117" t="s">
        <v>106</v>
      </c>
      <c r="C148" s="99" t="s">
        <v>14</v>
      </c>
      <c r="D148" s="12" t="s">
        <v>11</v>
      </c>
      <c r="E148" s="12" t="s">
        <v>202</v>
      </c>
      <c r="F148" s="12" t="s">
        <v>105</v>
      </c>
      <c r="G148" s="12" t="s">
        <v>42</v>
      </c>
      <c r="H148" s="148" t="s">
        <v>40</v>
      </c>
      <c r="I148" s="39">
        <v>250000</v>
      </c>
    </row>
    <row r="149" spans="2:9" ht="12.75">
      <c r="B149" s="24" t="s">
        <v>242</v>
      </c>
      <c r="C149" s="99" t="s">
        <v>14</v>
      </c>
      <c r="D149" s="12" t="s">
        <v>11</v>
      </c>
      <c r="E149" s="12" t="s">
        <v>202</v>
      </c>
      <c r="F149" s="12" t="s">
        <v>105</v>
      </c>
      <c r="G149" s="12" t="s">
        <v>10</v>
      </c>
      <c r="H149" s="148" t="s">
        <v>40</v>
      </c>
      <c r="I149" s="39">
        <v>60000</v>
      </c>
    </row>
    <row r="150" spans="2:9" ht="51">
      <c r="B150" s="284" t="s">
        <v>274</v>
      </c>
      <c r="C150" s="97" t="s">
        <v>14</v>
      </c>
      <c r="D150" s="19" t="s">
        <v>11</v>
      </c>
      <c r="E150" s="18" t="s">
        <v>161</v>
      </c>
      <c r="F150" s="18" t="s">
        <v>18</v>
      </c>
      <c r="G150" s="18" t="s">
        <v>42</v>
      </c>
      <c r="H150" s="255"/>
      <c r="I150" s="38">
        <f>I151</f>
        <v>240000</v>
      </c>
    </row>
    <row r="151" spans="2:9" ht="27" customHeight="1">
      <c r="B151" s="70" t="s">
        <v>113</v>
      </c>
      <c r="C151" s="81" t="s">
        <v>14</v>
      </c>
      <c r="D151" s="63" t="s">
        <v>11</v>
      </c>
      <c r="E151" s="63" t="s">
        <v>161</v>
      </c>
      <c r="F151" s="63" t="s">
        <v>18</v>
      </c>
      <c r="G151" s="63" t="s">
        <v>12</v>
      </c>
      <c r="H151" s="150"/>
      <c r="I151" s="64">
        <f>I152</f>
        <v>240000</v>
      </c>
    </row>
    <row r="152" spans="2:9" ht="12.75">
      <c r="B152" s="117" t="s">
        <v>106</v>
      </c>
      <c r="C152" s="99" t="s">
        <v>14</v>
      </c>
      <c r="D152" s="12" t="s">
        <v>11</v>
      </c>
      <c r="E152" s="12" t="s">
        <v>161</v>
      </c>
      <c r="F152" s="12" t="s">
        <v>18</v>
      </c>
      <c r="G152" s="12" t="s">
        <v>12</v>
      </c>
      <c r="H152" s="148" t="s">
        <v>40</v>
      </c>
      <c r="I152" s="39">
        <v>240000</v>
      </c>
    </row>
    <row r="153" spans="2:9" ht="15">
      <c r="B153" s="122" t="s">
        <v>25</v>
      </c>
      <c r="C153" s="78" t="s">
        <v>14</v>
      </c>
      <c r="D153" s="11" t="s">
        <v>13</v>
      </c>
      <c r="E153" s="12"/>
      <c r="F153" s="12"/>
      <c r="G153" s="12"/>
      <c r="H153" s="148"/>
      <c r="I153" s="40">
        <f>I154</f>
        <v>140000</v>
      </c>
    </row>
    <row r="154" spans="2:9" ht="12.75">
      <c r="B154" s="123" t="s">
        <v>2</v>
      </c>
      <c r="C154" s="76" t="s">
        <v>14</v>
      </c>
      <c r="D154" s="18" t="s">
        <v>13</v>
      </c>
      <c r="E154" s="18" t="s">
        <v>39</v>
      </c>
      <c r="F154" s="18" t="s">
        <v>42</v>
      </c>
      <c r="G154" s="18" t="s">
        <v>42</v>
      </c>
      <c r="H154" s="149"/>
      <c r="I154" s="38">
        <f>I156</f>
        <v>140000</v>
      </c>
    </row>
    <row r="155" spans="2:9" ht="14.25" customHeight="1">
      <c r="B155" s="70" t="s">
        <v>7</v>
      </c>
      <c r="C155" s="81" t="s">
        <v>14</v>
      </c>
      <c r="D155" s="63" t="s">
        <v>13</v>
      </c>
      <c r="E155" s="63" t="s">
        <v>39</v>
      </c>
      <c r="F155" s="63" t="s">
        <v>115</v>
      </c>
      <c r="G155" s="63" t="s">
        <v>42</v>
      </c>
      <c r="H155" s="150"/>
      <c r="I155" s="64">
        <f>I156</f>
        <v>140000</v>
      </c>
    </row>
    <row r="156" spans="2:9" ht="12.75">
      <c r="B156" s="117" t="s">
        <v>140</v>
      </c>
      <c r="C156" s="99" t="s">
        <v>14</v>
      </c>
      <c r="D156" s="12" t="s">
        <v>13</v>
      </c>
      <c r="E156" s="12" t="s">
        <v>39</v>
      </c>
      <c r="F156" s="12" t="s">
        <v>115</v>
      </c>
      <c r="G156" s="12" t="s">
        <v>42</v>
      </c>
      <c r="H156" s="148" t="s">
        <v>141</v>
      </c>
      <c r="I156" s="39">
        <v>140000</v>
      </c>
    </row>
    <row r="157" spans="2:9" ht="15.75">
      <c r="B157" s="114" t="s">
        <v>26</v>
      </c>
      <c r="C157" s="100" t="s">
        <v>16</v>
      </c>
      <c r="D157" s="28"/>
      <c r="E157" s="28"/>
      <c r="F157" s="28"/>
      <c r="G157" s="28"/>
      <c r="H157" s="247"/>
      <c r="I157" s="45">
        <f>I158+I162+I172+I183</f>
        <v>32984000</v>
      </c>
    </row>
    <row r="158" spans="2:9" ht="12.75">
      <c r="B158" s="57" t="s">
        <v>31</v>
      </c>
      <c r="C158" s="78" t="s">
        <v>16</v>
      </c>
      <c r="D158" s="11" t="s">
        <v>10</v>
      </c>
      <c r="E158" s="11"/>
      <c r="F158" s="11"/>
      <c r="G158" s="11"/>
      <c r="H158" s="234"/>
      <c r="I158" s="40">
        <f>I159</f>
        <v>585000</v>
      </c>
    </row>
    <row r="159" spans="2:9" ht="12.75">
      <c r="B159" s="58" t="s">
        <v>116</v>
      </c>
      <c r="C159" s="76" t="s">
        <v>16</v>
      </c>
      <c r="D159" s="18" t="s">
        <v>10</v>
      </c>
      <c r="E159" s="18" t="s">
        <v>117</v>
      </c>
      <c r="F159" s="18" t="s">
        <v>42</v>
      </c>
      <c r="G159" s="18" t="s">
        <v>42</v>
      </c>
      <c r="H159" s="149"/>
      <c r="I159" s="38">
        <f>I160</f>
        <v>585000</v>
      </c>
    </row>
    <row r="160" spans="2:9" ht="12.75">
      <c r="B160" s="70" t="s">
        <v>79</v>
      </c>
      <c r="C160" s="81" t="s">
        <v>16</v>
      </c>
      <c r="D160" s="63" t="s">
        <v>10</v>
      </c>
      <c r="E160" s="63" t="s">
        <v>117</v>
      </c>
      <c r="F160" s="63" t="s">
        <v>118</v>
      </c>
      <c r="G160" s="63" t="s">
        <v>10</v>
      </c>
      <c r="H160" s="150"/>
      <c r="I160" s="64">
        <f>I161</f>
        <v>585000</v>
      </c>
    </row>
    <row r="161" spans="2:9" ht="12.75">
      <c r="B161" s="24" t="s">
        <v>119</v>
      </c>
      <c r="C161" s="99" t="s">
        <v>16</v>
      </c>
      <c r="D161" s="12" t="s">
        <v>10</v>
      </c>
      <c r="E161" s="12" t="s">
        <v>117</v>
      </c>
      <c r="F161" s="12" t="s">
        <v>118</v>
      </c>
      <c r="G161" s="12" t="s">
        <v>10</v>
      </c>
      <c r="H161" s="148" t="s">
        <v>41</v>
      </c>
      <c r="I161" s="39">
        <v>585000</v>
      </c>
    </row>
    <row r="162" spans="2:9" ht="12.75">
      <c r="B162" s="57" t="s">
        <v>27</v>
      </c>
      <c r="C162" s="78" t="s">
        <v>16</v>
      </c>
      <c r="D162" s="11" t="s">
        <v>18</v>
      </c>
      <c r="E162" s="12"/>
      <c r="F162" s="12"/>
      <c r="G162" s="12"/>
      <c r="H162" s="148"/>
      <c r="I162" s="40">
        <f>I163+I166+I169</f>
        <v>16277000</v>
      </c>
    </row>
    <row r="163" spans="2:9" ht="25.5">
      <c r="B163" s="58" t="s">
        <v>203</v>
      </c>
      <c r="C163" s="76" t="s">
        <v>16</v>
      </c>
      <c r="D163" s="128" t="s">
        <v>18</v>
      </c>
      <c r="E163" s="18" t="s">
        <v>72</v>
      </c>
      <c r="F163" s="18" t="s">
        <v>107</v>
      </c>
      <c r="G163" s="149" t="s">
        <v>42</v>
      </c>
      <c r="H163" s="149"/>
      <c r="I163" s="38">
        <f>I164</f>
        <v>508000</v>
      </c>
    </row>
    <row r="164" spans="2:9" ht="92.25" customHeight="1">
      <c r="B164" s="70" t="s">
        <v>120</v>
      </c>
      <c r="C164" s="81" t="s">
        <v>16</v>
      </c>
      <c r="D164" s="63" t="s">
        <v>18</v>
      </c>
      <c r="E164" s="63" t="s">
        <v>72</v>
      </c>
      <c r="F164" s="63" t="s">
        <v>107</v>
      </c>
      <c r="G164" s="63" t="s">
        <v>11</v>
      </c>
      <c r="H164" s="150"/>
      <c r="I164" s="64">
        <f>I165</f>
        <v>508000</v>
      </c>
    </row>
    <row r="165" spans="2:9" ht="12.75">
      <c r="B165" s="24" t="s">
        <v>106</v>
      </c>
      <c r="C165" s="137" t="s">
        <v>16</v>
      </c>
      <c r="D165" s="130" t="s">
        <v>18</v>
      </c>
      <c r="E165" s="12" t="s">
        <v>72</v>
      </c>
      <c r="F165" s="12" t="s">
        <v>107</v>
      </c>
      <c r="G165" s="148" t="s">
        <v>11</v>
      </c>
      <c r="H165" s="148" t="s">
        <v>40</v>
      </c>
      <c r="I165" s="39">
        <v>508000</v>
      </c>
    </row>
    <row r="166" spans="2:9" ht="12.75">
      <c r="B166" s="58" t="s">
        <v>80</v>
      </c>
      <c r="C166" s="135" t="s">
        <v>16</v>
      </c>
      <c r="D166" s="128" t="s">
        <v>18</v>
      </c>
      <c r="E166" s="18" t="s">
        <v>131</v>
      </c>
      <c r="F166" s="18" t="s">
        <v>42</v>
      </c>
      <c r="G166" s="149" t="s">
        <v>42</v>
      </c>
      <c r="H166" s="149"/>
      <c r="I166" s="38">
        <f>I167</f>
        <v>2200000</v>
      </c>
    </row>
    <row r="167" spans="2:9" ht="12.75">
      <c r="B167" s="70" t="s">
        <v>4</v>
      </c>
      <c r="C167" s="136" t="s">
        <v>16</v>
      </c>
      <c r="D167" s="129" t="s">
        <v>18</v>
      </c>
      <c r="E167" s="63" t="s">
        <v>131</v>
      </c>
      <c r="F167" s="63" t="s">
        <v>105</v>
      </c>
      <c r="G167" s="150" t="s">
        <v>42</v>
      </c>
      <c r="H167" s="150"/>
      <c r="I167" s="64">
        <f>I168</f>
        <v>2200000</v>
      </c>
    </row>
    <row r="168" spans="2:9" ht="12.75">
      <c r="B168" s="24" t="s">
        <v>242</v>
      </c>
      <c r="C168" s="137" t="s">
        <v>16</v>
      </c>
      <c r="D168" s="130" t="s">
        <v>18</v>
      </c>
      <c r="E168" s="12" t="s">
        <v>131</v>
      </c>
      <c r="F168" s="12" t="s">
        <v>105</v>
      </c>
      <c r="G168" s="148" t="s">
        <v>42</v>
      </c>
      <c r="H168" s="148" t="s">
        <v>40</v>
      </c>
      <c r="I168" s="39">
        <v>2200000</v>
      </c>
    </row>
    <row r="169" spans="2:9" ht="51">
      <c r="B169" s="284" t="s">
        <v>274</v>
      </c>
      <c r="C169" s="76" t="s">
        <v>16</v>
      </c>
      <c r="D169" s="18" t="s">
        <v>18</v>
      </c>
      <c r="E169" s="18" t="s">
        <v>161</v>
      </c>
      <c r="F169" s="18" t="s">
        <v>18</v>
      </c>
      <c r="G169" s="18" t="s">
        <v>42</v>
      </c>
      <c r="H169" s="149"/>
      <c r="I169" s="38">
        <f>I170</f>
        <v>13569000</v>
      </c>
    </row>
    <row r="170" spans="2:9" ht="40.5" customHeight="1">
      <c r="B170" s="147" t="s">
        <v>155</v>
      </c>
      <c r="C170" s="81" t="s">
        <v>16</v>
      </c>
      <c r="D170" s="63" t="s">
        <v>18</v>
      </c>
      <c r="E170" s="63" t="s">
        <v>161</v>
      </c>
      <c r="F170" s="63" t="s">
        <v>18</v>
      </c>
      <c r="G170" s="63" t="s">
        <v>20</v>
      </c>
      <c r="H170" s="150"/>
      <c r="I170" s="64">
        <f>I171</f>
        <v>13569000</v>
      </c>
    </row>
    <row r="171" spans="2:9" ht="12.75">
      <c r="B171" s="117" t="s">
        <v>204</v>
      </c>
      <c r="C171" s="79" t="s">
        <v>16</v>
      </c>
      <c r="D171" s="12" t="s">
        <v>18</v>
      </c>
      <c r="E171" s="12" t="s">
        <v>161</v>
      </c>
      <c r="F171" s="12" t="s">
        <v>18</v>
      </c>
      <c r="G171" s="12" t="s">
        <v>20</v>
      </c>
      <c r="H171" s="148" t="s">
        <v>40</v>
      </c>
      <c r="I171" s="39">
        <v>13569000</v>
      </c>
    </row>
    <row r="172" spans="2:9" ht="16.5" customHeight="1">
      <c r="B172" s="57" t="s">
        <v>28</v>
      </c>
      <c r="C172" s="78" t="s">
        <v>16</v>
      </c>
      <c r="D172" s="11" t="s">
        <v>20</v>
      </c>
      <c r="E172" s="12"/>
      <c r="F172" s="12"/>
      <c r="G172" s="12"/>
      <c r="H172" s="148"/>
      <c r="I172" s="40">
        <f>I173+I180</f>
        <v>1374000</v>
      </c>
    </row>
    <row r="173" spans="2:9" ht="14.25" customHeight="1">
      <c r="B173" s="36" t="s">
        <v>103</v>
      </c>
      <c r="C173" s="82" t="s">
        <v>16</v>
      </c>
      <c r="D173" s="37" t="s">
        <v>20</v>
      </c>
      <c r="E173" s="37" t="s">
        <v>72</v>
      </c>
      <c r="F173" s="37" t="s">
        <v>42</v>
      </c>
      <c r="G173" s="37" t="s">
        <v>42</v>
      </c>
      <c r="H173" s="263"/>
      <c r="I173" s="38">
        <f>I174+I176+I178</f>
        <v>1284000</v>
      </c>
    </row>
    <row r="174" spans="2:9" ht="16.5" customHeight="1">
      <c r="B174" s="70" t="s">
        <v>134</v>
      </c>
      <c r="C174" s="101" t="s">
        <v>16</v>
      </c>
      <c r="D174" s="74" t="s">
        <v>20</v>
      </c>
      <c r="E174" s="74" t="s">
        <v>72</v>
      </c>
      <c r="F174" s="75" t="s">
        <v>42</v>
      </c>
      <c r="G174" s="75" t="s">
        <v>10</v>
      </c>
      <c r="H174" s="264"/>
      <c r="I174" s="64">
        <f>I175</f>
        <v>186000</v>
      </c>
    </row>
    <row r="175" spans="2:9" ht="14.25" customHeight="1">
      <c r="B175" s="24" t="s">
        <v>119</v>
      </c>
      <c r="C175" s="79" t="s">
        <v>16</v>
      </c>
      <c r="D175" s="12" t="s">
        <v>20</v>
      </c>
      <c r="E175" s="12" t="s">
        <v>72</v>
      </c>
      <c r="F175" s="12" t="s">
        <v>42</v>
      </c>
      <c r="G175" s="12" t="s">
        <v>10</v>
      </c>
      <c r="H175" s="148" t="s">
        <v>41</v>
      </c>
      <c r="I175" s="172">
        <v>186000</v>
      </c>
    </row>
    <row r="176" spans="2:9" ht="28.5" customHeight="1">
      <c r="B176" s="119" t="s">
        <v>97</v>
      </c>
      <c r="C176" s="73" t="s">
        <v>16</v>
      </c>
      <c r="D176" s="67" t="s">
        <v>20</v>
      </c>
      <c r="E176" s="67" t="s">
        <v>72</v>
      </c>
      <c r="F176" s="67" t="s">
        <v>104</v>
      </c>
      <c r="G176" s="67" t="s">
        <v>42</v>
      </c>
      <c r="H176" s="249"/>
      <c r="I176" s="68">
        <f>I177</f>
        <v>846000</v>
      </c>
    </row>
    <row r="177" spans="2:9" ht="16.5" customHeight="1">
      <c r="B177" s="107" t="s">
        <v>128</v>
      </c>
      <c r="C177" s="102" t="s">
        <v>16</v>
      </c>
      <c r="D177" s="20" t="s">
        <v>20</v>
      </c>
      <c r="E177" s="20" t="s">
        <v>72</v>
      </c>
      <c r="F177" s="20" t="s">
        <v>104</v>
      </c>
      <c r="G177" s="20" t="s">
        <v>42</v>
      </c>
      <c r="H177" s="265" t="s">
        <v>41</v>
      </c>
      <c r="I177" s="43">
        <v>846000</v>
      </c>
    </row>
    <row r="178" spans="2:9" ht="12.75">
      <c r="B178" s="70" t="s">
        <v>147</v>
      </c>
      <c r="C178" s="81" t="s">
        <v>16</v>
      </c>
      <c r="D178" s="63" t="s">
        <v>20</v>
      </c>
      <c r="E178" s="63" t="s">
        <v>72</v>
      </c>
      <c r="F178" s="63" t="s">
        <v>108</v>
      </c>
      <c r="G178" s="63" t="s">
        <v>20</v>
      </c>
      <c r="H178" s="150"/>
      <c r="I178" s="64">
        <f>I179</f>
        <v>252000</v>
      </c>
    </row>
    <row r="179" spans="2:9" ht="12.75">
      <c r="B179" s="24" t="s">
        <v>207</v>
      </c>
      <c r="C179" s="79" t="s">
        <v>16</v>
      </c>
      <c r="D179" s="12" t="s">
        <v>20</v>
      </c>
      <c r="E179" s="12" t="s">
        <v>72</v>
      </c>
      <c r="F179" s="12" t="s">
        <v>108</v>
      </c>
      <c r="G179" s="12" t="s">
        <v>20</v>
      </c>
      <c r="H179" s="148" t="s">
        <v>41</v>
      </c>
      <c r="I179" s="46">
        <v>252000</v>
      </c>
    </row>
    <row r="180" spans="2:9" ht="51">
      <c r="B180" s="284" t="s">
        <v>274</v>
      </c>
      <c r="C180" s="76" t="s">
        <v>16</v>
      </c>
      <c r="D180" s="18" t="s">
        <v>20</v>
      </c>
      <c r="E180" s="18" t="s">
        <v>161</v>
      </c>
      <c r="F180" s="18" t="s">
        <v>18</v>
      </c>
      <c r="G180" s="18" t="s">
        <v>42</v>
      </c>
      <c r="H180" s="149"/>
      <c r="I180" s="38">
        <f>I181</f>
        <v>90000</v>
      </c>
    </row>
    <row r="181" spans="2:9" ht="26.25" customHeight="1">
      <c r="B181" s="70" t="s">
        <v>113</v>
      </c>
      <c r="C181" s="81" t="s">
        <v>16</v>
      </c>
      <c r="D181" s="63" t="s">
        <v>20</v>
      </c>
      <c r="E181" s="63" t="s">
        <v>161</v>
      </c>
      <c r="F181" s="63" t="s">
        <v>18</v>
      </c>
      <c r="G181" s="63" t="s">
        <v>12</v>
      </c>
      <c r="H181" s="150"/>
      <c r="I181" s="64">
        <f>I182</f>
        <v>90000</v>
      </c>
    </row>
    <row r="182" spans="2:9" ht="12.75">
      <c r="B182" s="24" t="s">
        <v>119</v>
      </c>
      <c r="C182" s="99" t="s">
        <v>16</v>
      </c>
      <c r="D182" s="12" t="s">
        <v>20</v>
      </c>
      <c r="E182" s="12" t="s">
        <v>161</v>
      </c>
      <c r="F182" s="12" t="s">
        <v>18</v>
      </c>
      <c r="G182" s="12" t="s">
        <v>12</v>
      </c>
      <c r="H182" s="148" t="s">
        <v>41</v>
      </c>
      <c r="I182" s="39">
        <v>90000</v>
      </c>
    </row>
    <row r="183" spans="2:9" ht="12.75">
      <c r="B183" s="57" t="s">
        <v>121</v>
      </c>
      <c r="C183" s="78" t="s">
        <v>16</v>
      </c>
      <c r="D183" s="11" t="s">
        <v>21</v>
      </c>
      <c r="E183" s="17"/>
      <c r="F183" s="17"/>
      <c r="G183" s="17"/>
      <c r="H183" s="270"/>
      <c r="I183" s="40">
        <f>I184+I191</f>
        <v>14748000</v>
      </c>
    </row>
    <row r="184" spans="2:9" ht="53.25" customHeight="1">
      <c r="B184" s="58" t="s">
        <v>257</v>
      </c>
      <c r="C184" s="97" t="s">
        <v>16</v>
      </c>
      <c r="D184" s="19" t="s">
        <v>21</v>
      </c>
      <c r="E184" s="18" t="s">
        <v>6</v>
      </c>
      <c r="F184" s="18" t="s">
        <v>211</v>
      </c>
      <c r="G184" s="18" t="s">
        <v>16</v>
      </c>
      <c r="H184" s="255"/>
      <c r="I184" s="38">
        <f>I185+I187+I189</f>
        <v>10187000</v>
      </c>
    </row>
    <row r="185" spans="2:9" ht="12.75">
      <c r="B185" s="70" t="s">
        <v>258</v>
      </c>
      <c r="C185" s="95" t="s">
        <v>16</v>
      </c>
      <c r="D185" s="66" t="s">
        <v>21</v>
      </c>
      <c r="E185" s="63" t="s">
        <v>6</v>
      </c>
      <c r="F185" s="63" t="s">
        <v>211</v>
      </c>
      <c r="G185" s="63" t="s">
        <v>87</v>
      </c>
      <c r="H185" s="256"/>
      <c r="I185" s="64">
        <f>I186</f>
        <v>610000</v>
      </c>
    </row>
    <row r="186" spans="2:9" ht="12.75">
      <c r="B186" s="24" t="s">
        <v>119</v>
      </c>
      <c r="C186" s="96" t="s">
        <v>16</v>
      </c>
      <c r="D186" s="13" t="s">
        <v>21</v>
      </c>
      <c r="E186" s="12" t="s">
        <v>6</v>
      </c>
      <c r="F186" s="12" t="s">
        <v>211</v>
      </c>
      <c r="G186" s="12" t="s">
        <v>87</v>
      </c>
      <c r="H186" s="258" t="s">
        <v>41</v>
      </c>
      <c r="I186" s="39">
        <v>610000</v>
      </c>
    </row>
    <row r="187" spans="2:9" ht="12.75">
      <c r="B187" s="70" t="s">
        <v>259</v>
      </c>
      <c r="C187" s="95" t="s">
        <v>16</v>
      </c>
      <c r="D187" s="66" t="s">
        <v>21</v>
      </c>
      <c r="E187" s="63" t="s">
        <v>6</v>
      </c>
      <c r="F187" s="63" t="s">
        <v>211</v>
      </c>
      <c r="G187" s="63" t="s">
        <v>15</v>
      </c>
      <c r="H187" s="256"/>
      <c r="I187" s="64">
        <f>I188</f>
        <v>418000</v>
      </c>
    </row>
    <row r="188" spans="2:9" ht="12.75">
      <c r="B188" s="24" t="s">
        <v>119</v>
      </c>
      <c r="C188" s="96" t="s">
        <v>16</v>
      </c>
      <c r="D188" s="13" t="s">
        <v>21</v>
      </c>
      <c r="E188" s="12" t="s">
        <v>6</v>
      </c>
      <c r="F188" s="12" t="s">
        <v>211</v>
      </c>
      <c r="G188" s="12" t="s">
        <v>15</v>
      </c>
      <c r="H188" s="258" t="s">
        <v>41</v>
      </c>
      <c r="I188" s="39">
        <v>418000</v>
      </c>
    </row>
    <row r="189" spans="2:9" ht="12.75">
      <c r="B189" s="70" t="s">
        <v>260</v>
      </c>
      <c r="C189" s="95" t="s">
        <v>16</v>
      </c>
      <c r="D189" s="66" t="s">
        <v>21</v>
      </c>
      <c r="E189" s="63" t="s">
        <v>6</v>
      </c>
      <c r="F189" s="63" t="s">
        <v>211</v>
      </c>
      <c r="G189" s="63" t="s">
        <v>211</v>
      </c>
      <c r="H189" s="256"/>
      <c r="I189" s="64">
        <f>I190</f>
        <v>9159000</v>
      </c>
    </row>
    <row r="190" spans="2:9" ht="12.75">
      <c r="B190" s="24" t="s">
        <v>119</v>
      </c>
      <c r="C190" s="98" t="s">
        <v>16</v>
      </c>
      <c r="D190" s="25" t="s">
        <v>21</v>
      </c>
      <c r="E190" s="25" t="s">
        <v>6</v>
      </c>
      <c r="F190" s="31" t="s">
        <v>211</v>
      </c>
      <c r="G190" s="31" t="s">
        <v>211</v>
      </c>
      <c r="H190" s="204" t="s">
        <v>41</v>
      </c>
      <c r="I190" s="39">
        <v>9159000</v>
      </c>
    </row>
    <row r="191" spans="2:9" ht="12.75">
      <c r="B191" s="58" t="s">
        <v>81</v>
      </c>
      <c r="C191" s="97" t="s">
        <v>16</v>
      </c>
      <c r="D191" s="19" t="s">
        <v>21</v>
      </c>
      <c r="E191" s="18" t="s">
        <v>161</v>
      </c>
      <c r="F191" s="18" t="s">
        <v>18</v>
      </c>
      <c r="G191" s="18" t="s">
        <v>42</v>
      </c>
      <c r="H191" s="255"/>
      <c r="I191" s="38">
        <f>I196+I192</f>
        <v>4561000</v>
      </c>
    </row>
    <row r="192" spans="2:9" ht="38.25">
      <c r="B192" s="70" t="s">
        <v>212</v>
      </c>
      <c r="C192" s="95" t="s">
        <v>16</v>
      </c>
      <c r="D192" s="66" t="s">
        <v>21</v>
      </c>
      <c r="E192" s="63" t="s">
        <v>161</v>
      </c>
      <c r="F192" s="63" t="s">
        <v>18</v>
      </c>
      <c r="G192" s="63" t="s">
        <v>18</v>
      </c>
      <c r="H192" s="256"/>
      <c r="I192" s="64">
        <f>I193</f>
        <v>2204000</v>
      </c>
    </row>
    <row r="193" spans="2:9" ht="12.75">
      <c r="B193" s="24" t="s">
        <v>119</v>
      </c>
      <c r="C193" s="98" t="s">
        <v>16</v>
      </c>
      <c r="D193" s="25" t="s">
        <v>21</v>
      </c>
      <c r="E193" s="25" t="s">
        <v>161</v>
      </c>
      <c r="F193" s="31" t="s">
        <v>18</v>
      </c>
      <c r="G193" s="31" t="s">
        <v>18</v>
      </c>
      <c r="H193" s="204" t="s">
        <v>41</v>
      </c>
      <c r="I193" s="39">
        <f>I194+I195</f>
        <v>2204000</v>
      </c>
    </row>
    <row r="194" spans="2:9" ht="12.75">
      <c r="B194" s="24" t="s">
        <v>213</v>
      </c>
      <c r="C194" s="98" t="s">
        <v>16</v>
      </c>
      <c r="D194" s="25" t="s">
        <v>21</v>
      </c>
      <c r="E194" s="25" t="s">
        <v>161</v>
      </c>
      <c r="F194" s="31" t="s">
        <v>18</v>
      </c>
      <c r="G194" s="31" t="s">
        <v>18</v>
      </c>
      <c r="H194" s="204" t="s">
        <v>41</v>
      </c>
      <c r="I194" s="39">
        <v>1308000</v>
      </c>
    </row>
    <row r="195" spans="2:9" ht="12.75">
      <c r="B195" s="205" t="s">
        <v>214</v>
      </c>
      <c r="C195" s="144" t="s">
        <v>16</v>
      </c>
      <c r="D195" s="25" t="s">
        <v>21</v>
      </c>
      <c r="E195" s="25" t="s">
        <v>161</v>
      </c>
      <c r="F195" s="31" t="s">
        <v>18</v>
      </c>
      <c r="G195" s="31" t="s">
        <v>18</v>
      </c>
      <c r="H195" s="204" t="s">
        <v>41</v>
      </c>
      <c r="I195" s="39">
        <v>896000</v>
      </c>
    </row>
    <row r="196" spans="2:9" ht="38.25">
      <c r="B196" s="70" t="s">
        <v>210</v>
      </c>
      <c r="C196" s="95" t="s">
        <v>16</v>
      </c>
      <c r="D196" s="66" t="s">
        <v>21</v>
      </c>
      <c r="E196" s="63" t="s">
        <v>161</v>
      </c>
      <c r="F196" s="63" t="s">
        <v>18</v>
      </c>
      <c r="G196" s="63" t="s">
        <v>16</v>
      </c>
      <c r="H196" s="256"/>
      <c r="I196" s="64">
        <f>I197</f>
        <v>2357000</v>
      </c>
    </row>
    <row r="197" spans="2:9" ht="12.75">
      <c r="B197" s="24" t="s">
        <v>119</v>
      </c>
      <c r="C197" s="96" t="s">
        <v>16</v>
      </c>
      <c r="D197" s="13" t="s">
        <v>21</v>
      </c>
      <c r="E197" s="12" t="s">
        <v>161</v>
      </c>
      <c r="F197" s="12" t="s">
        <v>18</v>
      </c>
      <c r="G197" s="12" t="s">
        <v>16</v>
      </c>
      <c r="H197" s="258" t="s">
        <v>41</v>
      </c>
      <c r="I197" s="39">
        <v>2357000</v>
      </c>
    </row>
    <row r="198" spans="2:9" ht="12.75">
      <c r="B198" s="206" t="s">
        <v>135</v>
      </c>
      <c r="C198" s="161" t="s">
        <v>87</v>
      </c>
      <c r="D198" s="162"/>
      <c r="E198" s="162"/>
      <c r="F198" s="162"/>
      <c r="G198" s="162"/>
      <c r="H198" s="246"/>
      <c r="I198" s="45">
        <f>I199+I205</f>
        <v>7652000</v>
      </c>
    </row>
    <row r="199" spans="2:9" ht="12.75">
      <c r="B199" s="124" t="s">
        <v>122</v>
      </c>
      <c r="C199" s="160" t="s">
        <v>87</v>
      </c>
      <c r="D199" s="165" t="s">
        <v>10</v>
      </c>
      <c r="E199" s="134"/>
      <c r="F199" s="49"/>
      <c r="G199" s="49"/>
      <c r="H199" s="271"/>
      <c r="I199" s="40">
        <f>I200</f>
        <v>7182000</v>
      </c>
    </row>
    <row r="200" spans="2:9" ht="12.75">
      <c r="B200" s="123" t="s">
        <v>142</v>
      </c>
      <c r="C200" s="164" t="s">
        <v>87</v>
      </c>
      <c r="D200" s="151" t="s">
        <v>10</v>
      </c>
      <c r="E200" s="152" t="s">
        <v>143</v>
      </c>
      <c r="F200" s="151" t="s">
        <v>42</v>
      </c>
      <c r="G200" s="143" t="s">
        <v>42</v>
      </c>
      <c r="H200" s="220"/>
      <c r="I200" s="38">
        <f>I201+I203</f>
        <v>7182000</v>
      </c>
    </row>
    <row r="201" spans="2:9" ht="12.75">
      <c r="B201" s="159" t="s">
        <v>158</v>
      </c>
      <c r="C201" s="153" t="s">
        <v>87</v>
      </c>
      <c r="D201" s="158" t="s">
        <v>10</v>
      </c>
      <c r="E201" s="154" t="s">
        <v>143</v>
      </c>
      <c r="F201" s="158" t="s">
        <v>10</v>
      </c>
      <c r="G201" s="142" t="s">
        <v>101</v>
      </c>
      <c r="H201" s="217"/>
      <c r="I201" s="64">
        <f>I202+I209</f>
        <v>1800000</v>
      </c>
    </row>
    <row r="202" spans="2:9" ht="12.75">
      <c r="B202" s="207" t="s">
        <v>156</v>
      </c>
      <c r="C202" s="9" t="s">
        <v>87</v>
      </c>
      <c r="D202" s="47" t="s">
        <v>10</v>
      </c>
      <c r="E202" s="61" t="s">
        <v>143</v>
      </c>
      <c r="F202" s="48" t="s">
        <v>10</v>
      </c>
      <c r="G202" s="48" t="s">
        <v>101</v>
      </c>
      <c r="H202" s="219" t="s">
        <v>150</v>
      </c>
      <c r="I202" s="50">
        <v>1800000</v>
      </c>
    </row>
    <row r="203" spans="2:9" ht="25.5">
      <c r="B203" s="155" t="s">
        <v>157</v>
      </c>
      <c r="C203" s="153" t="s">
        <v>87</v>
      </c>
      <c r="D203" s="158" t="s">
        <v>10</v>
      </c>
      <c r="E203" s="154" t="s">
        <v>143</v>
      </c>
      <c r="F203" s="158" t="s">
        <v>10</v>
      </c>
      <c r="G203" s="142" t="s">
        <v>215</v>
      </c>
      <c r="H203" s="217"/>
      <c r="I203" s="64">
        <f>I204+I209</f>
        <v>5382000</v>
      </c>
    </row>
    <row r="204" spans="2:9" ht="12.75">
      <c r="B204" s="125" t="s">
        <v>156</v>
      </c>
      <c r="C204" s="145" t="s">
        <v>87</v>
      </c>
      <c r="D204" s="156" t="s">
        <v>10</v>
      </c>
      <c r="E204" s="163" t="s">
        <v>143</v>
      </c>
      <c r="F204" s="157" t="s">
        <v>10</v>
      </c>
      <c r="G204" s="157" t="s">
        <v>215</v>
      </c>
      <c r="H204" s="163" t="s">
        <v>150</v>
      </c>
      <c r="I204" s="50">
        <v>5382000</v>
      </c>
    </row>
    <row r="205" spans="2:9" ht="12.75">
      <c r="B205" s="208" t="s">
        <v>216</v>
      </c>
      <c r="C205" s="78" t="s">
        <v>87</v>
      </c>
      <c r="D205" s="34" t="s">
        <v>21</v>
      </c>
      <c r="E205" s="209"/>
      <c r="F205" s="139"/>
      <c r="G205" s="139"/>
      <c r="H205" s="209"/>
      <c r="I205" s="40">
        <f>I206</f>
        <v>470000</v>
      </c>
    </row>
    <row r="206" spans="2:9" ht="15.75" customHeight="1">
      <c r="B206" s="109" t="s">
        <v>217</v>
      </c>
      <c r="C206" s="101" t="s">
        <v>87</v>
      </c>
      <c r="D206" s="210" t="s">
        <v>21</v>
      </c>
      <c r="E206" s="211" t="s">
        <v>40</v>
      </c>
      <c r="F206" s="71" t="s">
        <v>104</v>
      </c>
      <c r="G206" s="71" t="s">
        <v>42</v>
      </c>
      <c r="H206" s="272"/>
      <c r="I206" s="64">
        <f>I207</f>
        <v>470000</v>
      </c>
    </row>
    <row r="207" spans="2:9" ht="13.5" thickBot="1">
      <c r="B207" s="212" t="s">
        <v>216</v>
      </c>
      <c r="C207" s="79" t="s">
        <v>87</v>
      </c>
      <c r="D207" s="35" t="s">
        <v>21</v>
      </c>
      <c r="E207" s="213" t="s">
        <v>40</v>
      </c>
      <c r="F207" s="16" t="s">
        <v>104</v>
      </c>
      <c r="G207" s="16" t="s">
        <v>42</v>
      </c>
      <c r="H207" s="213" t="s">
        <v>218</v>
      </c>
      <c r="I207" s="46">
        <v>470000</v>
      </c>
    </row>
    <row r="208" spans="2:9" ht="16.5" thickBot="1">
      <c r="B208" s="126" t="s">
        <v>32</v>
      </c>
      <c r="C208" s="103"/>
      <c r="D208" s="29"/>
      <c r="E208" s="30"/>
      <c r="F208" s="30"/>
      <c r="G208" s="30"/>
      <c r="H208" s="221"/>
      <c r="I208" s="280">
        <f>I10+I47+I51+I60+I107+I123+I157+I198</f>
        <v>333000000</v>
      </c>
    </row>
    <row r="209" spans="2:9" ht="12.75">
      <c r="B209" s="10"/>
      <c r="C209" s="2"/>
      <c r="D209" s="2"/>
      <c r="E209" s="7"/>
      <c r="F209" s="7"/>
      <c r="G209" s="7"/>
      <c r="H209" s="7"/>
      <c r="I209" s="3"/>
    </row>
    <row r="210" spans="2:9" ht="12.75">
      <c r="B210" s="5" t="s">
        <v>82</v>
      </c>
      <c r="C210" s="2"/>
      <c r="D210" s="2"/>
      <c r="E210" s="5" t="s">
        <v>88</v>
      </c>
      <c r="F210" s="7"/>
      <c r="G210" s="7"/>
      <c r="H210" s="7"/>
      <c r="I210" s="62">
        <f>I12+I20+I22+I36+I40+I44+I46+I50+I55+I59+I64+I74+I78+I99+I102+I106+I111+I118+I122+I127+I132+I140+I148+I156+I161+I175+I202</f>
        <v>145088000</v>
      </c>
    </row>
    <row r="211" spans="2:9" ht="12.75">
      <c r="B211" s="33"/>
      <c r="C211" s="2"/>
      <c r="D211" s="2"/>
      <c r="E211" s="5" t="s">
        <v>271</v>
      </c>
      <c r="F211" s="7"/>
      <c r="G211" s="7"/>
      <c r="H211" s="7"/>
      <c r="I211" s="62">
        <f>I23+I68+I70+I85+I87+I88+I91+I136+I144+I152+I165+I171+I177+I179+I182+I186+I188+I190+I193+I204+I207+I197</f>
        <v>162912000</v>
      </c>
    </row>
    <row r="212" spans="2:9" ht="12.75">
      <c r="B212" s="222">
        <v>40116</v>
      </c>
      <c r="C212" s="2"/>
      <c r="D212" s="2"/>
      <c r="E212" s="5" t="s">
        <v>151</v>
      </c>
      <c r="F212" s="7"/>
      <c r="G212" s="7"/>
      <c r="H212" s="7"/>
      <c r="I212" s="281">
        <f>I65+I75+I79+I82+I103+I112+I128+I133+I141+I149+I168</f>
        <v>25000000</v>
      </c>
    </row>
    <row r="213" spans="2:9" ht="12.75">
      <c r="B213" s="5"/>
      <c r="C213" s="2"/>
      <c r="D213" s="2"/>
      <c r="E213" s="5" t="s">
        <v>220</v>
      </c>
      <c r="F213" s="7"/>
      <c r="G213" s="7"/>
      <c r="H213" s="7"/>
      <c r="I213" s="281"/>
    </row>
    <row r="214" spans="2:9" ht="12.75">
      <c r="B214" s="3"/>
      <c r="C214" s="2"/>
      <c r="D214" s="2"/>
      <c r="E214" s="5" t="s">
        <v>279</v>
      </c>
      <c r="F214" s="7"/>
      <c r="G214" s="7"/>
      <c r="H214" s="7"/>
      <c r="I214" s="281"/>
    </row>
    <row r="215" spans="2:9" ht="12.75">
      <c r="B215" s="3"/>
      <c r="C215" s="2"/>
      <c r="D215" s="2"/>
      <c r="E215" s="7"/>
      <c r="F215" s="7"/>
      <c r="G215" s="7"/>
      <c r="H215" s="7"/>
      <c r="I215" s="281">
        <f>SUM(I210:I214)</f>
        <v>333000000</v>
      </c>
    </row>
    <row r="216" spans="2:8" ht="12.75">
      <c r="B216" s="3"/>
      <c r="C216" s="2"/>
      <c r="D216" s="2"/>
      <c r="E216" s="7"/>
      <c r="F216" s="7"/>
      <c r="G216" s="7"/>
      <c r="H216" s="7"/>
    </row>
  </sheetData>
  <mergeCells count="7">
    <mergeCell ref="B2:I2"/>
    <mergeCell ref="H4:H9"/>
    <mergeCell ref="I4:I9"/>
    <mergeCell ref="B4:B9"/>
    <mergeCell ref="C4:C9"/>
    <mergeCell ref="D4:D9"/>
    <mergeCell ref="E4:G9"/>
  </mergeCells>
  <printOptions/>
  <pageMargins left="0.58" right="0.53" top="0.49" bottom="0.5" header="0.17" footer="0.5"/>
  <pageSetup horizontalDpi="600" verticalDpi="600" orientation="landscape" paperSize="9" scale="77" r:id="rId1"/>
  <rowBreaks count="1" manualBreakCount="1">
    <brk id="16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393"/>
  <sheetViews>
    <sheetView workbookViewId="0" topLeftCell="A374">
      <selection activeCell="B389" sqref="B389"/>
    </sheetView>
  </sheetViews>
  <sheetFormatPr defaultColWidth="9.00390625" defaultRowHeight="12.75"/>
  <cols>
    <col min="1" max="1" width="4.625" style="0" customWidth="1"/>
    <col min="2" max="2" width="82.75390625" style="0" customWidth="1"/>
    <col min="3" max="3" width="4.75390625" style="0" customWidth="1"/>
    <col min="4" max="4" width="4.25390625" style="0" customWidth="1"/>
    <col min="5" max="5" width="5.25390625" style="0" customWidth="1"/>
    <col min="6" max="6" width="6.00390625" style="0" customWidth="1"/>
    <col min="7" max="7" width="5.25390625" style="0" customWidth="1"/>
    <col min="8" max="8" width="5.125" style="0" customWidth="1"/>
    <col min="9" max="9" width="19.375" style="0" customWidth="1"/>
    <col min="10" max="10" width="13.875" style="0" bestFit="1" customWidth="1"/>
  </cols>
  <sheetData>
    <row r="1" ht="12.75">
      <c r="I1" s="5"/>
    </row>
    <row r="2" spans="2:9" ht="12.75" customHeight="1">
      <c r="B2" s="287" t="s">
        <v>281</v>
      </c>
      <c r="C2" s="287"/>
      <c r="D2" s="287"/>
      <c r="E2" s="287"/>
      <c r="F2" s="287"/>
      <c r="G2" s="287"/>
      <c r="H2" s="287"/>
      <c r="I2" s="287"/>
    </row>
    <row r="3" spans="2:9" ht="13.5" thickBot="1">
      <c r="B3" s="1"/>
      <c r="C3" s="4"/>
      <c r="D3" s="4"/>
      <c r="E3" s="6"/>
      <c r="F3" s="6"/>
      <c r="G3" s="6"/>
      <c r="H3" s="6"/>
      <c r="I3" s="232" t="s">
        <v>230</v>
      </c>
    </row>
    <row r="4" spans="2:9" ht="12.75" customHeight="1">
      <c r="B4" s="315" t="s">
        <v>8</v>
      </c>
      <c r="C4" s="318" t="s">
        <v>9</v>
      </c>
      <c r="D4" s="296" t="s">
        <v>19</v>
      </c>
      <c r="E4" s="299" t="s">
        <v>33</v>
      </c>
      <c r="F4" s="300"/>
      <c r="G4" s="301"/>
      <c r="H4" s="306" t="s">
        <v>34</v>
      </c>
      <c r="I4" s="313" t="s">
        <v>44</v>
      </c>
    </row>
    <row r="5" spans="2:9" ht="12.75">
      <c r="B5" s="316"/>
      <c r="C5" s="319"/>
      <c r="D5" s="297"/>
      <c r="E5" s="302"/>
      <c r="F5" s="303"/>
      <c r="G5" s="304"/>
      <c r="H5" s="307"/>
      <c r="I5" s="314"/>
    </row>
    <row r="6" spans="2:9" ht="12.75">
      <c r="B6" s="316"/>
      <c r="C6" s="319"/>
      <c r="D6" s="297"/>
      <c r="E6" s="302"/>
      <c r="F6" s="303"/>
      <c r="G6" s="304"/>
      <c r="H6" s="307"/>
      <c r="I6" s="314"/>
    </row>
    <row r="7" spans="2:9" ht="12.75">
      <c r="B7" s="316"/>
      <c r="C7" s="319"/>
      <c r="D7" s="297"/>
      <c r="E7" s="302"/>
      <c r="F7" s="303"/>
      <c r="G7" s="304"/>
      <c r="H7" s="307"/>
      <c r="I7" s="314"/>
    </row>
    <row r="8" spans="2:9" ht="12.75">
      <c r="B8" s="316"/>
      <c r="C8" s="319"/>
      <c r="D8" s="297"/>
      <c r="E8" s="302"/>
      <c r="F8" s="303"/>
      <c r="G8" s="304"/>
      <c r="H8" s="307"/>
      <c r="I8" s="314"/>
    </row>
    <row r="9" spans="2:9" ht="13.5" thickBot="1">
      <c r="B9" s="317"/>
      <c r="C9" s="320"/>
      <c r="D9" s="298"/>
      <c r="E9" s="321"/>
      <c r="F9" s="322"/>
      <c r="G9" s="323"/>
      <c r="H9" s="308"/>
      <c r="I9" s="314"/>
    </row>
    <row r="10" spans="2:9" ht="15.75">
      <c r="B10" s="104" t="s">
        <v>29</v>
      </c>
      <c r="C10" s="80" t="s">
        <v>10</v>
      </c>
      <c r="D10" s="26"/>
      <c r="E10" s="26"/>
      <c r="F10" s="26"/>
      <c r="G10" s="26"/>
      <c r="H10" s="233"/>
      <c r="I10" s="41">
        <f>I11+I17+I39+I43+I51+I55+I59</f>
        <v>21115000</v>
      </c>
    </row>
    <row r="11" spans="2:9" ht="27.75" customHeight="1">
      <c r="B11" s="105" t="s">
        <v>99</v>
      </c>
      <c r="C11" s="78" t="s">
        <v>10</v>
      </c>
      <c r="D11" s="11" t="s">
        <v>20</v>
      </c>
      <c r="E11" s="11"/>
      <c r="F11" s="11"/>
      <c r="G11" s="11"/>
      <c r="H11" s="234"/>
      <c r="I11" s="40">
        <f>I12</f>
        <v>197000</v>
      </c>
    </row>
    <row r="12" spans="2:9" ht="39" customHeight="1">
      <c r="B12" s="106" t="s">
        <v>124</v>
      </c>
      <c r="C12" s="76" t="s">
        <v>10</v>
      </c>
      <c r="D12" s="18" t="s">
        <v>20</v>
      </c>
      <c r="E12" s="18" t="s">
        <v>125</v>
      </c>
      <c r="F12" s="18" t="s">
        <v>42</v>
      </c>
      <c r="G12" s="18" t="s">
        <v>42</v>
      </c>
      <c r="H12" s="149"/>
      <c r="I12" s="38">
        <f>I15+I13</f>
        <v>197000</v>
      </c>
    </row>
    <row r="13" spans="2:9" ht="13.5" customHeight="1">
      <c r="B13" s="70" t="s">
        <v>5</v>
      </c>
      <c r="C13" s="81" t="s">
        <v>10</v>
      </c>
      <c r="D13" s="63" t="s">
        <v>20</v>
      </c>
      <c r="E13" s="63" t="s">
        <v>125</v>
      </c>
      <c r="F13" s="63" t="s">
        <v>21</v>
      </c>
      <c r="G13" s="63" t="s">
        <v>42</v>
      </c>
      <c r="H13" s="150"/>
      <c r="I13" s="64">
        <f>SUM(I14:I14)</f>
        <v>45000</v>
      </c>
    </row>
    <row r="14" spans="2:9" ht="18" customHeight="1">
      <c r="B14" s="107" t="s">
        <v>128</v>
      </c>
      <c r="C14" s="79" t="s">
        <v>10</v>
      </c>
      <c r="D14" s="12" t="s">
        <v>20</v>
      </c>
      <c r="E14" s="12" t="s">
        <v>125</v>
      </c>
      <c r="F14" s="12" t="s">
        <v>21</v>
      </c>
      <c r="G14" s="12" t="s">
        <v>42</v>
      </c>
      <c r="H14" s="148" t="s">
        <v>149</v>
      </c>
      <c r="I14" s="39">
        <v>45000</v>
      </c>
    </row>
    <row r="15" spans="2:9" ht="14.25" customHeight="1">
      <c r="B15" s="166" t="s">
        <v>159</v>
      </c>
      <c r="C15" s="81" t="s">
        <v>10</v>
      </c>
      <c r="D15" s="63" t="s">
        <v>20</v>
      </c>
      <c r="E15" s="63" t="s">
        <v>125</v>
      </c>
      <c r="F15" s="63" t="s">
        <v>87</v>
      </c>
      <c r="G15" s="63" t="s">
        <v>42</v>
      </c>
      <c r="H15" s="150"/>
      <c r="I15" s="64">
        <f>I16</f>
        <v>152000</v>
      </c>
    </row>
    <row r="16" spans="2:9" ht="14.25" customHeight="1">
      <c r="B16" s="107" t="s">
        <v>128</v>
      </c>
      <c r="C16" s="79" t="s">
        <v>10</v>
      </c>
      <c r="D16" s="12" t="s">
        <v>20</v>
      </c>
      <c r="E16" s="12" t="s">
        <v>125</v>
      </c>
      <c r="F16" s="12" t="s">
        <v>87</v>
      </c>
      <c r="G16" s="12" t="s">
        <v>42</v>
      </c>
      <c r="H16" s="148" t="s">
        <v>149</v>
      </c>
      <c r="I16" s="39">
        <v>152000</v>
      </c>
    </row>
    <row r="17" spans="2:9" ht="29.25" customHeight="1">
      <c r="B17" s="57" t="s">
        <v>71</v>
      </c>
      <c r="C17" s="78" t="s">
        <v>10</v>
      </c>
      <c r="D17" s="11" t="s">
        <v>21</v>
      </c>
      <c r="E17" s="11"/>
      <c r="F17" s="11"/>
      <c r="G17" s="11"/>
      <c r="H17" s="234"/>
      <c r="I17" s="40">
        <f>I18+I23+I29</f>
        <v>13584000</v>
      </c>
    </row>
    <row r="18" spans="2:9" ht="24.75" customHeight="1">
      <c r="B18" s="108" t="s">
        <v>124</v>
      </c>
      <c r="C18" s="76" t="s">
        <v>10</v>
      </c>
      <c r="D18" s="18" t="s">
        <v>21</v>
      </c>
      <c r="E18" s="18" t="s">
        <v>125</v>
      </c>
      <c r="F18" s="18" t="s">
        <v>42</v>
      </c>
      <c r="G18" s="18" t="s">
        <v>42</v>
      </c>
      <c r="H18" s="149"/>
      <c r="I18" s="38">
        <f>I19+I21</f>
        <v>13584000</v>
      </c>
    </row>
    <row r="19" spans="2:9" ht="16.5" customHeight="1">
      <c r="B19" s="70" t="s">
        <v>5</v>
      </c>
      <c r="C19" s="81" t="s">
        <v>10</v>
      </c>
      <c r="D19" s="63" t="s">
        <v>21</v>
      </c>
      <c r="E19" s="63" t="s">
        <v>125</v>
      </c>
      <c r="F19" s="63" t="s">
        <v>21</v>
      </c>
      <c r="G19" s="63" t="s">
        <v>42</v>
      </c>
      <c r="H19" s="150"/>
      <c r="I19" s="64">
        <f>SUM(I20:I20)</f>
        <v>12305000</v>
      </c>
    </row>
    <row r="20" spans="2:9" ht="15.75" customHeight="1">
      <c r="B20" s="107" t="s">
        <v>128</v>
      </c>
      <c r="C20" s="79" t="s">
        <v>10</v>
      </c>
      <c r="D20" s="12" t="s">
        <v>21</v>
      </c>
      <c r="E20" s="12" t="s">
        <v>125</v>
      </c>
      <c r="F20" s="12" t="s">
        <v>21</v>
      </c>
      <c r="G20" s="12" t="s">
        <v>42</v>
      </c>
      <c r="H20" s="148" t="s">
        <v>149</v>
      </c>
      <c r="I20" s="39">
        <v>12305000</v>
      </c>
    </row>
    <row r="21" spans="2:9" ht="16.5" customHeight="1">
      <c r="B21" s="70" t="s">
        <v>93</v>
      </c>
      <c r="C21" s="81" t="s">
        <v>10</v>
      </c>
      <c r="D21" s="63" t="s">
        <v>21</v>
      </c>
      <c r="E21" s="63" t="s">
        <v>125</v>
      </c>
      <c r="F21" s="63" t="s">
        <v>13</v>
      </c>
      <c r="G21" s="63" t="s">
        <v>42</v>
      </c>
      <c r="H21" s="150"/>
      <c r="I21" s="64">
        <f>I22</f>
        <v>1279000</v>
      </c>
    </row>
    <row r="22" spans="2:9" ht="18" customHeight="1">
      <c r="B22" s="107" t="s">
        <v>128</v>
      </c>
      <c r="C22" s="79" t="s">
        <v>10</v>
      </c>
      <c r="D22" s="12" t="s">
        <v>21</v>
      </c>
      <c r="E22" s="12" t="s">
        <v>125</v>
      </c>
      <c r="F22" s="12" t="s">
        <v>13</v>
      </c>
      <c r="G22" s="12" t="s">
        <v>42</v>
      </c>
      <c r="H22" s="148" t="s">
        <v>149</v>
      </c>
      <c r="I22" s="39">
        <v>1279000</v>
      </c>
    </row>
    <row r="23" spans="2:9" ht="13.5" customHeight="1">
      <c r="B23" s="146" t="s">
        <v>86</v>
      </c>
      <c r="C23" s="76" t="s">
        <v>10</v>
      </c>
      <c r="D23" s="18" t="s">
        <v>21</v>
      </c>
      <c r="E23" s="18" t="s">
        <v>161</v>
      </c>
      <c r="F23" s="18" t="s">
        <v>42</v>
      </c>
      <c r="G23" s="18" t="s">
        <v>42</v>
      </c>
      <c r="H23" s="149"/>
      <c r="I23" s="38">
        <f>I24</f>
        <v>0</v>
      </c>
    </row>
    <row r="24" spans="2:9" ht="30.75" customHeight="1">
      <c r="B24" s="168" t="s">
        <v>162</v>
      </c>
      <c r="C24" s="86" t="s">
        <v>10</v>
      </c>
      <c r="D24" s="63" t="s">
        <v>21</v>
      </c>
      <c r="E24" s="63" t="s">
        <v>161</v>
      </c>
      <c r="F24" s="66" t="s">
        <v>11</v>
      </c>
      <c r="G24" s="66" t="s">
        <v>42</v>
      </c>
      <c r="H24" s="150"/>
      <c r="I24" s="64">
        <f>SUM(I25:I28)</f>
        <v>0</v>
      </c>
    </row>
    <row r="25" spans="2:9" ht="18" customHeight="1">
      <c r="B25" s="107" t="s">
        <v>128</v>
      </c>
      <c r="C25" s="87" t="s">
        <v>10</v>
      </c>
      <c r="D25" s="130" t="s">
        <v>21</v>
      </c>
      <c r="E25" s="12" t="s">
        <v>161</v>
      </c>
      <c r="F25" s="13" t="s">
        <v>11</v>
      </c>
      <c r="G25" s="13" t="s">
        <v>42</v>
      </c>
      <c r="H25" s="148" t="s">
        <v>149</v>
      </c>
      <c r="I25" s="39"/>
    </row>
    <row r="26" spans="2:9" ht="28.5" customHeight="1">
      <c r="B26" s="169" t="s">
        <v>231</v>
      </c>
      <c r="C26" s="87" t="s">
        <v>10</v>
      </c>
      <c r="D26" s="130" t="s">
        <v>21</v>
      </c>
      <c r="E26" s="12" t="s">
        <v>161</v>
      </c>
      <c r="F26" s="13" t="s">
        <v>11</v>
      </c>
      <c r="G26" s="13" t="s">
        <v>10</v>
      </c>
      <c r="H26" s="148" t="s">
        <v>149</v>
      </c>
      <c r="I26" s="39"/>
    </row>
    <row r="27" spans="2:9" ht="27" customHeight="1">
      <c r="B27" s="169" t="s">
        <v>232</v>
      </c>
      <c r="C27" s="87" t="s">
        <v>10</v>
      </c>
      <c r="D27" s="130" t="s">
        <v>21</v>
      </c>
      <c r="E27" s="12" t="s">
        <v>161</v>
      </c>
      <c r="F27" s="13" t="s">
        <v>11</v>
      </c>
      <c r="G27" s="13" t="s">
        <v>20</v>
      </c>
      <c r="H27" s="148" t="s">
        <v>149</v>
      </c>
      <c r="I27" s="39"/>
    </row>
    <row r="28" spans="2:9" ht="26.25" customHeight="1">
      <c r="B28" s="169" t="s">
        <v>233</v>
      </c>
      <c r="C28" s="87" t="s">
        <v>10</v>
      </c>
      <c r="D28" s="130" t="s">
        <v>21</v>
      </c>
      <c r="E28" s="12" t="s">
        <v>161</v>
      </c>
      <c r="F28" s="13" t="s">
        <v>11</v>
      </c>
      <c r="G28" s="13" t="s">
        <v>21</v>
      </c>
      <c r="H28" s="148" t="s">
        <v>149</v>
      </c>
      <c r="I28" s="39"/>
    </row>
    <row r="29" spans="2:9" ht="18" customHeight="1">
      <c r="B29" s="58" t="s">
        <v>111</v>
      </c>
      <c r="C29" s="76" t="s">
        <v>10</v>
      </c>
      <c r="D29" s="18" t="s">
        <v>21</v>
      </c>
      <c r="E29" s="18" t="s">
        <v>234</v>
      </c>
      <c r="F29" s="18" t="s">
        <v>42</v>
      </c>
      <c r="G29" s="18" t="s">
        <v>42</v>
      </c>
      <c r="H29" s="149"/>
      <c r="I29" s="38">
        <f>I30+I32+I34+I37</f>
        <v>0</v>
      </c>
    </row>
    <row r="30" spans="2:9" ht="19.5" customHeight="1">
      <c r="B30" s="109" t="s">
        <v>123</v>
      </c>
      <c r="C30" s="81" t="s">
        <v>10</v>
      </c>
      <c r="D30" s="63" t="s">
        <v>21</v>
      </c>
      <c r="E30" s="63" t="s">
        <v>234</v>
      </c>
      <c r="F30" s="63" t="s">
        <v>10</v>
      </c>
      <c r="G30" s="63" t="s">
        <v>42</v>
      </c>
      <c r="H30" s="150"/>
      <c r="I30" s="64">
        <f>I31</f>
        <v>0</v>
      </c>
    </row>
    <row r="31" spans="2:9" ht="18" customHeight="1">
      <c r="B31" s="110" t="s">
        <v>128</v>
      </c>
      <c r="C31" s="79" t="s">
        <v>10</v>
      </c>
      <c r="D31" s="12" t="s">
        <v>21</v>
      </c>
      <c r="E31" s="12" t="s">
        <v>234</v>
      </c>
      <c r="F31" s="12" t="s">
        <v>10</v>
      </c>
      <c r="G31" s="12" t="s">
        <v>42</v>
      </c>
      <c r="H31" s="148" t="s">
        <v>149</v>
      </c>
      <c r="I31" s="39"/>
    </row>
    <row r="32" spans="2:9" ht="28.5" customHeight="1">
      <c r="B32" s="109" t="s">
        <v>221</v>
      </c>
      <c r="C32" s="81" t="s">
        <v>10</v>
      </c>
      <c r="D32" s="63" t="s">
        <v>21</v>
      </c>
      <c r="E32" s="63" t="s">
        <v>234</v>
      </c>
      <c r="F32" s="63" t="s">
        <v>17</v>
      </c>
      <c r="G32" s="63" t="s">
        <v>42</v>
      </c>
      <c r="H32" s="150"/>
      <c r="I32" s="64">
        <f>I33</f>
        <v>0</v>
      </c>
    </row>
    <row r="33" spans="2:9" ht="18" customHeight="1">
      <c r="B33" s="110" t="s">
        <v>128</v>
      </c>
      <c r="C33" s="79" t="s">
        <v>10</v>
      </c>
      <c r="D33" s="12" t="s">
        <v>21</v>
      </c>
      <c r="E33" s="12" t="s">
        <v>234</v>
      </c>
      <c r="F33" s="12" t="s">
        <v>17</v>
      </c>
      <c r="G33" s="12" t="s">
        <v>42</v>
      </c>
      <c r="H33" s="148" t="s">
        <v>149</v>
      </c>
      <c r="I33" s="39"/>
    </row>
    <row r="34" spans="2:9" ht="18" customHeight="1">
      <c r="B34" s="111" t="s">
        <v>146</v>
      </c>
      <c r="C34" s="81" t="s">
        <v>10</v>
      </c>
      <c r="D34" s="63" t="s">
        <v>21</v>
      </c>
      <c r="E34" s="63" t="s">
        <v>234</v>
      </c>
      <c r="F34" s="63" t="s">
        <v>11</v>
      </c>
      <c r="G34" s="63" t="s">
        <v>42</v>
      </c>
      <c r="H34" s="150"/>
      <c r="I34" s="64">
        <f>I35+I36</f>
        <v>0</v>
      </c>
    </row>
    <row r="35" spans="2:9" ht="18" customHeight="1">
      <c r="B35" s="110" t="s">
        <v>128</v>
      </c>
      <c r="C35" s="79" t="s">
        <v>10</v>
      </c>
      <c r="D35" s="12" t="s">
        <v>21</v>
      </c>
      <c r="E35" s="12" t="s">
        <v>234</v>
      </c>
      <c r="F35" s="12" t="s">
        <v>11</v>
      </c>
      <c r="G35" s="12" t="s">
        <v>42</v>
      </c>
      <c r="H35" s="148" t="s">
        <v>149</v>
      </c>
      <c r="I35" s="39"/>
    </row>
    <row r="36" spans="2:9" ht="18" customHeight="1">
      <c r="B36" s="110" t="s">
        <v>235</v>
      </c>
      <c r="C36" s="79" t="s">
        <v>10</v>
      </c>
      <c r="D36" s="12" t="s">
        <v>21</v>
      </c>
      <c r="E36" s="12" t="s">
        <v>234</v>
      </c>
      <c r="F36" s="12" t="s">
        <v>11</v>
      </c>
      <c r="G36" s="12" t="s">
        <v>42</v>
      </c>
      <c r="H36" s="148" t="s">
        <v>149</v>
      </c>
      <c r="I36" s="39"/>
    </row>
    <row r="37" spans="2:9" ht="18" customHeight="1">
      <c r="B37" s="167" t="s">
        <v>160</v>
      </c>
      <c r="C37" s="81" t="s">
        <v>10</v>
      </c>
      <c r="D37" s="63" t="s">
        <v>21</v>
      </c>
      <c r="E37" s="63" t="s">
        <v>234</v>
      </c>
      <c r="F37" s="63" t="s">
        <v>13</v>
      </c>
      <c r="G37" s="63" t="s">
        <v>42</v>
      </c>
      <c r="H37" s="150"/>
      <c r="I37" s="64">
        <f>I38</f>
        <v>0</v>
      </c>
    </row>
    <row r="38" spans="2:9" ht="18" customHeight="1">
      <c r="B38" s="110" t="s">
        <v>128</v>
      </c>
      <c r="C38" s="79" t="s">
        <v>10</v>
      </c>
      <c r="D38" s="12" t="s">
        <v>21</v>
      </c>
      <c r="E38" s="12" t="s">
        <v>234</v>
      </c>
      <c r="F38" s="12" t="s">
        <v>13</v>
      </c>
      <c r="G38" s="12" t="s">
        <v>42</v>
      </c>
      <c r="H38" s="148" t="s">
        <v>149</v>
      </c>
      <c r="I38" s="39"/>
    </row>
    <row r="39" spans="2:9" ht="15" customHeight="1">
      <c r="B39" s="57" t="s">
        <v>95</v>
      </c>
      <c r="C39" s="78" t="s">
        <v>10</v>
      </c>
      <c r="D39" s="11" t="s">
        <v>17</v>
      </c>
      <c r="E39" s="11"/>
      <c r="F39" s="11"/>
      <c r="G39" s="11"/>
      <c r="H39" s="234"/>
      <c r="I39" s="40">
        <f>I42</f>
        <v>0</v>
      </c>
    </row>
    <row r="40" spans="2:9" ht="22.5" customHeight="1">
      <c r="B40" s="58" t="s">
        <v>43</v>
      </c>
      <c r="C40" s="76" t="s">
        <v>10</v>
      </c>
      <c r="D40" s="18" t="s">
        <v>17</v>
      </c>
      <c r="E40" s="18" t="s">
        <v>40</v>
      </c>
      <c r="F40" s="18" t="s">
        <v>42</v>
      </c>
      <c r="G40" s="18" t="s">
        <v>42</v>
      </c>
      <c r="H40" s="149"/>
      <c r="I40" s="38">
        <f>I41</f>
        <v>0</v>
      </c>
    </row>
    <row r="41" spans="2:9" ht="31.5" customHeight="1">
      <c r="B41" s="70" t="s">
        <v>96</v>
      </c>
      <c r="C41" s="81" t="s">
        <v>10</v>
      </c>
      <c r="D41" s="63" t="s">
        <v>17</v>
      </c>
      <c r="E41" s="63" t="s">
        <v>40</v>
      </c>
      <c r="F41" s="63" t="s">
        <v>100</v>
      </c>
      <c r="G41" s="63" t="s">
        <v>42</v>
      </c>
      <c r="H41" s="150"/>
      <c r="I41" s="64">
        <f>I42</f>
        <v>0</v>
      </c>
    </row>
    <row r="42" spans="2:9" ht="16.5" customHeight="1">
      <c r="B42" s="107" t="s">
        <v>128</v>
      </c>
      <c r="C42" s="79" t="s">
        <v>10</v>
      </c>
      <c r="D42" s="12" t="s">
        <v>17</v>
      </c>
      <c r="E42" s="12" t="s">
        <v>40</v>
      </c>
      <c r="F42" s="12" t="s">
        <v>100</v>
      </c>
      <c r="G42" s="12" t="s">
        <v>42</v>
      </c>
      <c r="H42" s="148" t="s">
        <v>149</v>
      </c>
      <c r="I42" s="39"/>
    </row>
    <row r="43" spans="2:9" ht="27.75" customHeight="1">
      <c r="B43" s="112" t="s">
        <v>126</v>
      </c>
      <c r="C43" s="78" t="s">
        <v>10</v>
      </c>
      <c r="D43" s="11" t="s">
        <v>11</v>
      </c>
      <c r="E43" s="11"/>
      <c r="F43" s="11"/>
      <c r="G43" s="11"/>
      <c r="H43" s="234"/>
      <c r="I43" s="40">
        <f>I44+I48</f>
        <v>3724000</v>
      </c>
    </row>
    <row r="44" spans="2:9" ht="25.5" customHeight="1">
      <c r="B44" s="108" t="s">
        <v>124</v>
      </c>
      <c r="C44" s="76" t="s">
        <v>10</v>
      </c>
      <c r="D44" s="18" t="s">
        <v>11</v>
      </c>
      <c r="E44" s="18" t="s">
        <v>125</v>
      </c>
      <c r="F44" s="18" t="s">
        <v>42</v>
      </c>
      <c r="G44" s="18" t="s">
        <v>42</v>
      </c>
      <c r="H44" s="149"/>
      <c r="I44" s="38">
        <f>I45</f>
        <v>3724000</v>
      </c>
    </row>
    <row r="45" spans="2:9" ht="12.75">
      <c r="B45" s="113" t="s">
        <v>5</v>
      </c>
      <c r="C45" s="81" t="s">
        <v>10</v>
      </c>
      <c r="D45" s="63" t="s">
        <v>11</v>
      </c>
      <c r="E45" s="63" t="s">
        <v>125</v>
      </c>
      <c r="F45" s="63" t="s">
        <v>21</v>
      </c>
      <c r="G45" s="63" t="s">
        <v>42</v>
      </c>
      <c r="H45" s="150"/>
      <c r="I45" s="64">
        <f>I46</f>
        <v>3724000</v>
      </c>
    </row>
    <row r="46" spans="2:9" ht="12.75">
      <c r="B46" s="107" t="s">
        <v>128</v>
      </c>
      <c r="C46" s="79" t="s">
        <v>10</v>
      </c>
      <c r="D46" s="12" t="s">
        <v>11</v>
      </c>
      <c r="E46" s="12" t="s">
        <v>125</v>
      </c>
      <c r="F46" s="12" t="s">
        <v>21</v>
      </c>
      <c r="G46" s="12" t="s">
        <v>42</v>
      </c>
      <c r="H46" s="148" t="s">
        <v>149</v>
      </c>
      <c r="I46" s="39">
        <v>3724000</v>
      </c>
    </row>
    <row r="47" spans="2:9" ht="12.75">
      <c r="B47" s="146" t="s">
        <v>86</v>
      </c>
      <c r="C47" s="76" t="s">
        <v>10</v>
      </c>
      <c r="D47" s="18" t="s">
        <v>11</v>
      </c>
      <c r="E47" s="18" t="s">
        <v>161</v>
      </c>
      <c r="F47" s="18" t="s">
        <v>42</v>
      </c>
      <c r="G47" s="18" t="s">
        <v>42</v>
      </c>
      <c r="H47" s="149"/>
      <c r="I47" s="38">
        <f>I48</f>
        <v>0</v>
      </c>
    </row>
    <row r="48" spans="2:9" ht="24" customHeight="1">
      <c r="B48" s="168" t="s">
        <v>162</v>
      </c>
      <c r="C48" s="81" t="s">
        <v>10</v>
      </c>
      <c r="D48" s="63" t="s">
        <v>11</v>
      </c>
      <c r="E48" s="63" t="s">
        <v>161</v>
      </c>
      <c r="F48" s="63" t="s">
        <v>11</v>
      </c>
      <c r="G48" s="63" t="s">
        <v>42</v>
      </c>
      <c r="H48" s="150"/>
      <c r="I48" s="64">
        <f>I49+I50</f>
        <v>0</v>
      </c>
    </row>
    <row r="49" spans="2:9" ht="12.75">
      <c r="B49" s="107" t="s">
        <v>128</v>
      </c>
      <c r="C49" s="79" t="s">
        <v>10</v>
      </c>
      <c r="D49" s="12" t="s">
        <v>11</v>
      </c>
      <c r="E49" s="12" t="s">
        <v>161</v>
      </c>
      <c r="F49" s="12" t="s">
        <v>11</v>
      </c>
      <c r="G49" s="12" t="s">
        <v>42</v>
      </c>
      <c r="H49" s="148" t="s">
        <v>149</v>
      </c>
      <c r="I49" s="39"/>
    </row>
    <row r="50" spans="2:9" ht="18.75" customHeight="1">
      <c r="B50" s="169" t="s">
        <v>163</v>
      </c>
      <c r="C50" s="79" t="s">
        <v>10</v>
      </c>
      <c r="D50" s="12" t="s">
        <v>11</v>
      </c>
      <c r="E50" s="12" t="s">
        <v>161</v>
      </c>
      <c r="F50" s="12" t="s">
        <v>11</v>
      </c>
      <c r="G50" s="12" t="s">
        <v>42</v>
      </c>
      <c r="H50" s="148" t="s">
        <v>149</v>
      </c>
      <c r="I50" s="39"/>
    </row>
    <row r="51" spans="2:9" ht="16.5" customHeight="1" thickBot="1">
      <c r="B51" s="235" t="s">
        <v>236</v>
      </c>
      <c r="C51" s="78" t="s">
        <v>10</v>
      </c>
      <c r="D51" s="11" t="s">
        <v>12</v>
      </c>
      <c r="E51" s="11"/>
      <c r="F51" s="11"/>
      <c r="G51" s="11"/>
      <c r="H51" s="234"/>
      <c r="I51" s="40">
        <f>I52</f>
        <v>0</v>
      </c>
    </row>
    <row r="52" spans="2:9" ht="15.75" customHeight="1">
      <c r="B52" s="236" t="s">
        <v>237</v>
      </c>
      <c r="C52" s="76" t="s">
        <v>10</v>
      </c>
      <c r="D52" s="18" t="s">
        <v>12</v>
      </c>
      <c r="E52" s="18" t="s">
        <v>238</v>
      </c>
      <c r="F52" s="18" t="s">
        <v>42</v>
      </c>
      <c r="G52" s="18" t="s">
        <v>42</v>
      </c>
      <c r="H52" s="150"/>
      <c r="I52" s="38">
        <f>I53</f>
        <v>0</v>
      </c>
    </row>
    <row r="53" spans="2:9" ht="17.25" customHeight="1">
      <c r="B53" s="237" t="s">
        <v>239</v>
      </c>
      <c r="C53" s="81" t="s">
        <v>10</v>
      </c>
      <c r="D53" s="63" t="s">
        <v>12</v>
      </c>
      <c r="E53" s="63" t="s">
        <v>238</v>
      </c>
      <c r="F53" s="63" t="s">
        <v>42</v>
      </c>
      <c r="G53" s="63" t="s">
        <v>18</v>
      </c>
      <c r="H53" s="149"/>
      <c r="I53" s="64">
        <f>I54</f>
        <v>0</v>
      </c>
    </row>
    <row r="54" spans="2:9" ht="13.5" customHeight="1">
      <c r="B54" s="107" t="s">
        <v>128</v>
      </c>
      <c r="C54" s="171" t="s">
        <v>10</v>
      </c>
      <c r="D54" s="25" t="s">
        <v>12</v>
      </c>
      <c r="E54" s="25" t="s">
        <v>238</v>
      </c>
      <c r="F54" s="25" t="s">
        <v>42</v>
      </c>
      <c r="G54" s="25" t="s">
        <v>18</v>
      </c>
      <c r="H54" s="204" t="s">
        <v>149</v>
      </c>
      <c r="I54" s="172"/>
    </row>
    <row r="55" spans="2:9" ht="12.75">
      <c r="B55" s="238" t="s">
        <v>164</v>
      </c>
      <c r="C55" s="78" t="s">
        <v>10</v>
      </c>
      <c r="D55" s="11" t="s">
        <v>15</v>
      </c>
      <c r="E55" s="11"/>
      <c r="F55" s="11"/>
      <c r="G55" s="11"/>
      <c r="H55" s="234"/>
      <c r="I55" s="40">
        <f>I56</f>
        <v>2000000</v>
      </c>
    </row>
    <row r="56" spans="2:9" ht="12.75">
      <c r="B56" s="239" t="s">
        <v>164</v>
      </c>
      <c r="C56" s="173" t="s">
        <v>10</v>
      </c>
      <c r="D56" s="174" t="s">
        <v>15</v>
      </c>
      <c r="E56" s="174" t="s">
        <v>165</v>
      </c>
      <c r="F56" s="174" t="s">
        <v>42</v>
      </c>
      <c r="G56" s="174" t="s">
        <v>42</v>
      </c>
      <c r="H56" s="240"/>
      <c r="I56" s="38">
        <f>I57</f>
        <v>2000000</v>
      </c>
    </row>
    <row r="57" spans="2:9" ht="12.75">
      <c r="B57" s="237" t="s">
        <v>166</v>
      </c>
      <c r="C57" s="81" t="s">
        <v>10</v>
      </c>
      <c r="D57" s="63" t="s">
        <v>15</v>
      </c>
      <c r="E57" s="63" t="s">
        <v>165</v>
      </c>
      <c r="F57" s="63" t="s">
        <v>17</v>
      </c>
      <c r="G57" s="63" t="s">
        <v>42</v>
      </c>
      <c r="H57" s="150"/>
      <c r="I57" s="64">
        <f>I58</f>
        <v>2000000</v>
      </c>
    </row>
    <row r="58" spans="2:9" ht="12.75">
      <c r="B58" s="241" t="s">
        <v>153</v>
      </c>
      <c r="C58" s="175" t="s">
        <v>10</v>
      </c>
      <c r="D58" s="176" t="s">
        <v>15</v>
      </c>
      <c r="E58" s="176" t="s">
        <v>165</v>
      </c>
      <c r="F58" s="176" t="s">
        <v>17</v>
      </c>
      <c r="G58" s="176" t="s">
        <v>42</v>
      </c>
      <c r="H58" s="242" t="s">
        <v>154</v>
      </c>
      <c r="I58" s="39">
        <v>2000000</v>
      </c>
    </row>
    <row r="59" spans="2:9" ht="15" customHeight="1">
      <c r="B59" s="57" t="s">
        <v>30</v>
      </c>
      <c r="C59" s="78" t="s">
        <v>10</v>
      </c>
      <c r="D59" s="11" t="s">
        <v>98</v>
      </c>
      <c r="E59" s="11"/>
      <c r="F59" s="11"/>
      <c r="G59" s="11"/>
      <c r="H59" s="234"/>
      <c r="I59" s="40">
        <f>I60+I63+I66</f>
        <v>1610000</v>
      </c>
    </row>
    <row r="60" spans="2:9" ht="24" customHeight="1">
      <c r="B60" s="108" t="s">
        <v>124</v>
      </c>
      <c r="C60" s="76" t="s">
        <v>10</v>
      </c>
      <c r="D60" s="18" t="s">
        <v>98</v>
      </c>
      <c r="E60" s="18" t="s">
        <v>125</v>
      </c>
      <c r="F60" s="18" t="s">
        <v>42</v>
      </c>
      <c r="G60" s="18" t="s">
        <v>42</v>
      </c>
      <c r="H60" s="149"/>
      <c r="I60" s="38">
        <f>I61</f>
        <v>700000</v>
      </c>
    </row>
    <row r="61" spans="2:9" ht="15" customHeight="1">
      <c r="B61" s="70" t="s">
        <v>5</v>
      </c>
      <c r="C61" s="81" t="s">
        <v>10</v>
      </c>
      <c r="D61" s="63" t="s">
        <v>98</v>
      </c>
      <c r="E61" s="63" t="s">
        <v>125</v>
      </c>
      <c r="F61" s="63" t="s">
        <v>21</v>
      </c>
      <c r="G61" s="63" t="s">
        <v>42</v>
      </c>
      <c r="H61" s="150"/>
      <c r="I61" s="64">
        <f>I62</f>
        <v>700000</v>
      </c>
    </row>
    <row r="62" spans="2:9" ht="15" customHeight="1">
      <c r="B62" s="107" t="s">
        <v>128</v>
      </c>
      <c r="C62" s="79" t="s">
        <v>10</v>
      </c>
      <c r="D62" s="12" t="s">
        <v>98</v>
      </c>
      <c r="E62" s="12" t="s">
        <v>125</v>
      </c>
      <c r="F62" s="12" t="s">
        <v>21</v>
      </c>
      <c r="G62" s="12" t="s">
        <v>42</v>
      </c>
      <c r="H62" s="148" t="s">
        <v>149</v>
      </c>
      <c r="I62" s="39">
        <v>700000</v>
      </c>
    </row>
    <row r="63" spans="2:9" ht="15" customHeight="1">
      <c r="B63" s="146" t="s">
        <v>164</v>
      </c>
      <c r="C63" s="173" t="s">
        <v>10</v>
      </c>
      <c r="D63" s="174" t="s">
        <v>98</v>
      </c>
      <c r="E63" s="174" t="s">
        <v>165</v>
      </c>
      <c r="F63" s="174" t="s">
        <v>42</v>
      </c>
      <c r="G63" s="174" t="s">
        <v>42</v>
      </c>
      <c r="H63" s="240"/>
      <c r="I63" s="38">
        <f>I64</f>
        <v>0</v>
      </c>
    </row>
    <row r="64" spans="2:9" ht="15" customHeight="1">
      <c r="B64" s="237" t="s">
        <v>166</v>
      </c>
      <c r="C64" s="81" t="s">
        <v>10</v>
      </c>
      <c r="D64" s="63" t="s">
        <v>98</v>
      </c>
      <c r="E64" s="63" t="s">
        <v>165</v>
      </c>
      <c r="F64" s="63" t="s">
        <v>17</v>
      </c>
      <c r="G64" s="63" t="s">
        <v>42</v>
      </c>
      <c r="H64" s="150"/>
      <c r="I64" s="64">
        <f>I65</f>
        <v>0</v>
      </c>
    </row>
    <row r="65" spans="2:9" ht="15" customHeight="1">
      <c r="B65" s="241" t="s">
        <v>153</v>
      </c>
      <c r="C65" s="175" t="s">
        <v>10</v>
      </c>
      <c r="D65" s="176" t="s">
        <v>98</v>
      </c>
      <c r="E65" s="176" t="s">
        <v>165</v>
      </c>
      <c r="F65" s="176" t="s">
        <v>17</v>
      </c>
      <c r="G65" s="176" t="s">
        <v>42</v>
      </c>
      <c r="H65" s="242" t="s">
        <v>149</v>
      </c>
      <c r="I65" s="172"/>
    </row>
    <row r="66" spans="2:9" ht="14.25" customHeight="1">
      <c r="B66" s="120" t="s">
        <v>84</v>
      </c>
      <c r="C66" s="94" t="s">
        <v>10</v>
      </c>
      <c r="D66" s="32" t="s">
        <v>98</v>
      </c>
      <c r="E66" s="32" t="s">
        <v>83</v>
      </c>
      <c r="F66" s="32" t="s">
        <v>42</v>
      </c>
      <c r="G66" s="32" t="s">
        <v>42</v>
      </c>
      <c r="H66" s="243"/>
      <c r="I66" s="38">
        <f>I67</f>
        <v>910000</v>
      </c>
    </row>
    <row r="67" spans="2:9" ht="13.5" thickBot="1">
      <c r="B67" s="244" t="s">
        <v>128</v>
      </c>
      <c r="C67" s="87" t="s">
        <v>10</v>
      </c>
      <c r="D67" s="12" t="s">
        <v>98</v>
      </c>
      <c r="E67" s="12" t="s">
        <v>83</v>
      </c>
      <c r="F67" s="13" t="s">
        <v>42</v>
      </c>
      <c r="G67" s="13" t="s">
        <v>42</v>
      </c>
      <c r="H67" s="148" t="s">
        <v>149</v>
      </c>
      <c r="I67" s="39">
        <v>910000</v>
      </c>
    </row>
    <row r="68" spans="2:9" ht="18.75" customHeight="1">
      <c r="B68" s="104" t="s">
        <v>23</v>
      </c>
      <c r="C68" s="83" t="s">
        <v>20</v>
      </c>
      <c r="D68" s="27"/>
      <c r="E68" s="27"/>
      <c r="F68" s="27"/>
      <c r="G68" s="27"/>
      <c r="H68" s="245"/>
      <c r="I68" s="41">
        <f>I69</f>
        <v>0</v>
      </c>
    </row>
    <row r="69" spans="2:9" ht="25.5">
      <c r="B69" s="188" t="s">
        <v>102</v>
      </c>
      <c r="C69" s="84" t="s">
        <v>20</v>
      </c>
      <c r="D69" s="11" t="s">
        <v>14</v>
      </c>
      <c r="E69" s="11"/>
      <c r="F69" s="11"/>
      <c r="G69" s="11"/>
      <c r="H69" s="234"/>
      <c r="I69" s="40">
        <f>I70</f>
        <v>0</v>
      </c>
    </row>
    <row r="70" spans="2:9" ht="18" customHeight="1">
      <c r="B70" s="146" t="s">
        <v>164</v>
      </c>
      <c r="C70" s="85" t="s">
        <v>20</v>
      </c>
      <c r="D70" s="18" t="s">
        <v>14</v>
      </c>
      <c r="E70" s="18" t="s">
        <v>165</v>
      </c>
      <c r="F70" s="19" t="s">
        <v>17</v>
      </c>
      <c r="G70" s="19" t="s">
        <v>0</v>
      </c>
      <c r="H70" s="149"/>
      <c r="I70" s="38">
        <f>I71</f>
        <v>0</v>
      </c>
    </row>
    <row r="71" spans="2:9" ht="12.75">
      <c r="B71" s="170" t="s">
        <v>166</v>
      </c>
      <c r="C71" s="86" t="s">
        <v>20</v>
      </c>
      <c r="D71" s="63" t="s">
        <v>14</v>
      </c>
      <c r="E71" s="63" t="s">
        <v>165</v>
      </c>
      <c r="F71" s="66" t="s">
        <v>17</v>
      </c>
      <c r="G71" s="66" t="s">
        <v>0</v>
      </c>
      <c r="H71" s="150"/>
      <c r="I71" s="64">
        <f>I72</f>
        <v>0</v>
      </c>
    </row>
    <row r="72" spans="2:9" ht="12.75">
      <c r="B72" s="107" t="s">
        <v>128</v>
      </c>
      <c r="C72" s="35" t="s">
        <v>20</v>
      </c>
      <c r="D72" s="130" t="s">
        <v>14</v>
      </c>
      <c r="E72" s="12" t="s">
        <v>165</v>
      </c>
      <c r="F72" s="13" t="s">
        <v>17</v>
      </c>
      <c r="G72" s="13" t="s">
        <v>42</v>
      </c>
      <c r="H72" s="148" t="s">
        <v>149</v>
      </c>
      <c r="I72" s="39"/>
    </row>
    <row r="73" spans="2:9" ht="15.75">
      <c r="B73" s="177" t="s">
        <v>73</v>
      </c>
      <c r="C73" s="178" t="s">
        <v>21</v>
      </c>
      <c r="D73" s="179"/>
      <c r="E73" s="162"/>
      <c r="F73" s="180"/>
      <c r="G73" s="180"/>
      <c r="H73" s="246"/>
      <c r="I73" s="41">
        <f>I74+I78</f>
        <v>240000</v>
      </c>
    </row>
    <row r="74" spans="2:9" ht="15.75">
      <c r="B74" s="181" t="s">
        <v>75</v>
      </c>
      <c r="C74" s="182" t="s">
        <v>21</v>
      </c>
      <c r="D74" s="84" t="s">
        <v>13</v>
      </c>
      <c r="E74" s="34"/>
      <c r="F74" s="139"/>
      <c r="G74" s="139"/>
      <c r="H74" s="209"/>
      <c r="I74" s="40">
        <f>I75</f>
        <v>0</v>
      </c>
    </row>
    <row r="75" spans="2:9" ht="25.5">
      <c r="B75" s="58" t="s">
        <v>167</v>
      </c>
      <c r="C75" s="183" t="s">
        <v>21</v>
      </c>
      <c r="D75" s="85" t="s">
        <v>13</v>
      </c>
      <c r="E75" s="138" t="s">
        <v>161</v>
      </c>
      <c r="F75" s="143" t="s">
        <v>10</v>
      </c>
      <c r="G75" s="143" t="s">
        <v>42</v>
      </c>
      <c r="H75" s="220"/>
      <c r="I75" s="38">
        <f>I76</f>
        <v>0</v>
      </c>
    </row>
    <row r="76" spans="2:9" ht="27" customHeight="1">
      <c r="B76" s="166" t="s">
        <v>169</v>
      </c>
      <c r="C76" s="185" t="s">
        <v>21</v>
      </c>
      <c r="D76" s="86" t="s">
        <v>13</v>
      </c>
      <c r="E76" s="65" t="s">
        <v>161</v>
      </c>
      <c r="F76" s="142" t="s">
        <v>10</v>
      </c>
      <c r="G76" s="142" t="s">
        <v>14</v>
      </c>
      <c r="H76" s="217"/>
      <c r="I76" s="64">
        <f>I77</f>
        <v>0</v>
      </c>
    </row>
    <row r="77" spans="2:9" ht="15.75">
      <c r="B77" s="186" t="s">
        <v>170</v>
      </c>
      <c r="C77" s="187" t="s">
        <v>21</v>
      </c>
      <c r="D77" s="87" t="s">
        <v>13</v>
      </c>
      <c r="E77" s="35" t="s">
        <v>161</v>
      </c>
      <c r="F77" s="16" t="s">
        <v>10</v>
      </c>
      <c r="G77" s="16" t="s">
        <v>14</v>
      </c>
      <c r="H77" s="213" t="s">
        <v>171</v>
      </c>
      <c r="I77" s="39"/>
    </row>
    <row r="78" spans="2:9" ht="22.5" customHeight="1">
      <c r="B78" s="188" t="s">
        <v>172</v>
      </c>
      <c r="C78" s="84" t="s">
        <v>21</v>
      </c>
      <c r="D78" s="131" t="s">
        <v>15</v>
      </c>
      <c r="E78" s="11"/>
      <c r="F78" s="14"/>
      <c r="G78" s="14"/>
      <c r="H78" s="234"/>
      <c r="I78" s="40">
        <f>I79+I82</f>
        <v>240000</v>
      </c>
    </row>
    <row r="79" spans="2:9" ht="22.5" customHeight="1">
      <c r="B79" s="189" t="s">
        <v>173</v>
      </c>
      <c r="C79" s="190" t="s">
        <v>21</v>
      </c>
      <c r="D79" s="132" t="s">
        <v>15</v>
      </c>
      <c r="E79" s="32" t="s">
        <v>174</v>
      </c>
      <c r="F79" s="60" t="s">
        <v>42</v>
      </c>
      <c r="G79" s="60" t="s">
        <v>42</v>
      </c>
      <c r="H79" s="243"/>
      <c r="I79" s="38">
        <f>I80</f>
        <v>0</v>
      </c>
    </row>
    <row r="80" spans="2:9" ht="16.5" customHeight="1">
      <c r="B80" s="166" t="s">
        <v>175</v>
      </c>
      <c r="C80" s="86" t="s">
        <v>21</v>
      </c>
      <c r="D80" s="129" t="s">
        <v>15</v>
      </c>
      <c r="E80" s="63" t="s">
        <v>174</v>
      </c>
      <c r="F80" s="66" t="s">
        <v>18</v>
      </c>
      <c r="G80" s="66" t="s">
        <v>42</v>
      </c>
      <c r="H80" s="150"/>
      <c r="I80" s="64">
        <f>I81</f>
        <v>0</v>
      </c>
    </row>
    <row r="81" spans="2:9" ht="19.5" customHeight="1">
      <c r="B81" s="107" t="s">
        <v>128</v>
      </c>
      <c r="C81" s="191" t="s">
        <v>21</v>
      </c>
      <c r="D81" s="133" t="s">
        <v>15</v>
      </c>
      <c r="E81" s="25" t="s">
        <v>174</v>
      </c>
      <c r="F81" s="13" t="s">
        <v>18</v>
      </c>
      <c r="G81" s="13" t="s">
        <v>42</v>
      </c>
      <c r="H81" s="148" t="s">
        <v>149</v>
      </c>
      <c r="I81" s="39"/>
    </row>
    <row r="82" spans="2:9" ht="18" customHeight="1">
      <c r="B82" s="192" t="s">
        <v>176</v>
      </c>
      <c r="C82" s="86" t="s">
        <v>21</v>
      </c>
      <c r="D82" s="129" t="s">
        <v>15</v>
      </c>
      <c r="E82" s="63" t="s">
        <v>177</v>
      </c>
      <c r="F82" s="66" t="s">
        <v>42</v>
      </c>
      <c r="G82" s="66" t="s">
        <v>42</v>
      </c>
      <c r="H82" s="150"/>
      <c r="I82" s="64">
        <f>I83</f>
        <v>240000</v>
      </c>
    </row>
    <row r="83" spans="2:9" ht="19.5" customHeight="1">
      <c r="B83" s="107" t="s">
        <v>128</v>
      </c>
      <c r="C83" s="193" t="s">
        <v>21</v>
      </c>
      <c r="D83" s="194" t="s">
        <v>15</v>
      </c>
      <c r="E83" s="176" t="s">
        <v>177</v>
      </c>
      <c r="F83" s="13" t="s">
        <v>42</v>
      </c>
      <c r="G83" s="13" t="s">
        <v>42</v>
      </c>
      <c r="H83" s="148" t="s">
        <v>149</v>
      </c>
      <c r="I83" s="39">
        <v>240000</v>
      </c>
    </row>
    <row r="84" spans="2:9" ht="15.75">
      <c r="B84" s="114" t="s">
        <v>66</v>
      </c>
      <c r="C84" s="88" t="s">
        <v>17</v>
      </c>
      <c r="D84" s="28"/>
      <c r="E84" s="28"/>
      <c r="F84" s="28"/>
      <c r="G84" s="28"/>
      <c r="H84" s="247"/>
      <c r="I84" s="41">
        <f>I85+I89+I107</f>
        <v>126000</v>
      </c>
    </row>
    <row r="85" spans="2:9" ht="24" customHeight="1">
      <c r="B85" s="59" t="s">
        <v>67</v>
      </c>
      <c r="C85" s="89" t="s">
        <v>17</v>
      </c>
      <c r="D85" s="17" t="s">
        <v>10</v>
      </c>
      <c r="E85" s="23"/>
      <c r="F85" s="23"/>
      <c r="G85" s="23"/>
      <c r="H85" s="248"/>
      <c r="I85" s="42">
        <f>I86</f>
        <v>0</v>
      </c>
    </row>
    <row r="86" spans="2:9" ht="16.5" customHeight="1">
      <c r="B86" s="115" t="s">
        <v>76</v>
      </c>
      <c r="C86" s="85" t="s">
        <v>17</v>
      </c>
      <c r="D86" s="18" t="s">
        <v>10</v>
      </c>
      <c r="E86" s="18" t="s">
        <v>77</v>
      </c>
      <c r="F86" s="18" t="s">
        <v>42</v>
      </c>
      <c r="G86" s="18" t="s">
        <v>42</v>
      </c>
      <c r="H86" s="149"/>
      <c r="I86" s="38">
        <f>I87</f>
        <v>0</v>
      </c>
    </row>
    <row r="87" spans="2:9" ht="19.5" customHeight="1">
      <c r="B87" s="116" t="s">
        <v>129</v>
      </c>
      <c r="C87" s="73" t="s">
        <v>17</v>
      </c>
      <c r="D87" s="67" t="s">
        <v>10</v>
      </c>
      <c r="E87" s="67" t="s">
        <v>77</v>
      </c>
      <c r="F87" s="67" t="s">
        <v>18</v>
      </c>
      <c r="G87" s="67" t="s">
        <v>42</v>
      </c>
      <c r="H87" s="249"/>
      <c r="I87" s="68">
        <f>I88</f>
        <v>0</v>
      </c>
    </row>
    <row r="88" spans="2:9" ht="19.5" customHeight="1">
      <c r="B88" s="117" t="s">
        <v>130</v>
      </c>
      <c r="C88" s="87" t="s">
        <v>17</v>
      </c>
      <c r="D88" s="12" t="s">
        <v>10</v>
      </c>
      <c r="E88" s="12" t="s">
        <v>77</v>
      </c>
      <c r="F88" s="13" t="s">
        <v>18</v>
      </c>
      <c r="G88" s="13" t="s">
        <v>42</v>
      </c>
      <c r="H88" s="148" t="s">
        <v>149</v>
      </c>
      <c r="I88" s="250"/>
    </row>
    <row r="89" spans="2:9" ht="15.75" customHeight="1">
      <c r="B89" s="59" t="s">
        <v>68</v>
      </c>
      <c r="C89" s="90" t="s">
        <v>17</v>
      </c>
      <c r="D89" s="14" t="s">
        <v>18</v>
      </c>
      <c r="E89" s="11"/>
      <c r="F89" s="11"/>
      <c r="G89" s="11"/>
      <c r="H89" s="251"/>
      <c r="I89" s="42">
        <f>I90+I95+I99+I102+I104</f>
        <v>100000</v>
      </c>
    </row>
    <row r="90" spans="2:9" ht="23.25" customHeight="1">
      <c r="B90" s="118" t="s">
        <v>78</v>
      </c>
      <c r="C90" s="91" t="s">
        <v>17</v>
      </c>
      <c r="D90" s="21" t="s">
        <v>18</v>
      </c>
      <c r="E90" s="22" t="s">
        <v>74</v>
      </c>
      <c r="F90" s="21" t="s">
        <v>0</v>
      </c>
      <c r="G90" s="21" t="s">
        <v>0</v>
      </c>
      <c r="H90" s="252"/>
      <c r="I90" s="44">
        <f>I93+I91</f>
        <v>0</v>
      </c>
    </row>
    <row r="91" spans="2:9" ht="25.5">
      <c r="B91" s="168" t="s">
        <v>178</v>
      </c>
      <c r="C91" s="140" t="s">
        <v>17</v>
      </c>
      <c r="D91" s="69" t="s">
        <v>18</v>
      </c>
      <c r="E91" s="67" t="s">
        <v>74</v>
      </c>
      <c r="F91" s="67" t="s">
        <v>18</v>
      </c>
      <c r="G91" s="67" t="s">
        <v>42</v>
      </c>
      <c r="H91" s="253"/>
      <c r="I91" s="68">
        <f>I92</f>
        <v>0</v>
      </c>
    </row>
    <row r="92" spans="2:9" ht="24" customHeight="1">
      <c r="B92" s="186" t="s">
        <v>170</v>
      </c>
      <c r="C92" s="141" t="s">
        <v>17</v>
      </c>
      <c r="D92" s="72" t="s">
        <v>18</v>
      </c>
      <c r="E92" s="20" t="s">
        <v>74</v>
      </c>
      <c r="F92" s="72" t="s">
        <v>18</v>
      </c>
      <c r="G92" s="72" t="s">
        <v>42</v>
      </c>
      <c r="H92" s="254" t="s">
        <v>171</v>
      </c>
      <c r="I92" s="43"/>
    </row>
    <row r="93" spans="2:9" ht="21" customHeight="1">
      <c r="B93" s="119" t="s">
        <v>94</v>
      </c>
      <c r="C93" s="92" t="s">
        <v>17</v>
      </c>
      <c r="D93" s="69" t="s">
        <v>18</v>
      </c>
      <c r="E93" s="67" t="s">
        <v>74</v>
      </c>
      <c r="F93" s="67" t="s">
        <v>17</v>
      </c>
      <c r="G93" s="67" t="s">
        <v>42</v>
      </c>
      <c r="H93" s="253"/>
      <c r="I93" s="68">
        <f>I94</f>
        <v>0</v>
      </c>
    </row>
    <row r="94" spans="2:9" ht="27" customHeight="1">
      <c r="B94" s="107" t="s">
        <v>128</v>
      </c>
      <c r="C94" s="93" t="s">
        <v>17</v>
      </c>
      <c r="D94" s="72" t="s">
        <v>18</v>
      </c>
      <c r="E94" s="20" t="s">
        <v>74</v>
      </c>
      <c r="F94" s="20" t="s">
        <v>17</v>
      </c>
      <c r="G94" s="20" t="s">
        <v>42</v>
      </c>
      <c r="H94" s="254" t="s">
        <v>149</v>
      </c>
      <c r="I94" s="43"/>
    </row>
    <row r="95" spans="2:9" ht="24" customHeight="1">
      <c r="B95" s="195" t="s">
        <v>3</v>
      </c>
      <c r="C95" s="97" t="s">
        <v>17</v>
      </c>
      <c r="D95" s="19" t="s">
        <v>18</v>
      </c>
      <c r="E95" s="18" t="s">
        <v>37</v>
      </c>
      <c r="F95" s="18" t="s">
        <v>42</v>
      </c>
      <c r="G95" s="18" t="s">
        <v>42</v>
      </c>
      <c r="H95" s="255"/>
      <c r="I95" s="44">
        <f>I96</f>
        <v>0</v>
      </c>
    </row>
    <row r="96" spans="2:9" ht="24" customHeight="1">
      <c r="B96" s="166" t="s">
        <v>179</v>
      </c>
      <c r="C96" s="95" t="s">
        <v>17</v>
      </c>
      <c r="D96" s="66" t="s">
        <v>18</v>
      </c>
      <c r="E96" s="63" t="s">
        <v>37</v>
      </c>
      <c r="F96" s="63" t="s">
        <v>22</v>
      </c>
      <c r="G96" s="63" t="s">
        <v>42</v>
      </c>
      <c r="H96" s="256"/>
      <c r="I96" s="68">
        <f>I97</f>
        <v>0</v>
      </c>
    </row>
    <row r="97" spans="2:9" ht="21" customHeight="1">
      <c r="B97" s="166" t="s">
        <v>180</v>
      </c>
      <c r="C97" s="95" t="s">
        <v>17</v>
      </c>
      <c r="D97" s="66" t="s">
        <v>18</v>
      </c>
      <c r="E97" s="63" t="s">
        <v>37</v>
      </c>
      <c r="F97" s="63" t="s">
        <v>22</v>
      </c>
      <c r="G97" s="63" t="s">
        <v>11</v>
      </c>
      <c r="H97" s="256"/>
      <c r="I97" s="68">
        <f>I98</f>
        <v>0</v>
      </c>
    </row>
    <row r="98" spans="2:9" ht="22.5" customHeight="1">
      <c r="B98" s="107" t="s">
        <v>181</v>
      </c>
      <c r="C98" s="93" t="s">
        <v>17</v>
      </c>
      <c r="D98" s="72" t="s">
        <v>18</v>
      </c>
      <c r="E98" s="20" t="s">
        <v>37</v>
      </c>
      <c r="F98" s="20" t="s">
        <v>22</v>
      </c>
      <c r="G98" s="20" t="s">
        <v>11</v>
      </c>
      <c r="H98" s="254" t="s">
        <v>182</v>
      </c>
      <c r="I98" s="43"/>
    </row>
    <row r="99" spans="2:9" ht="18.75" customHeight="1">
      <c r="B99" s="196" t="s">
        <v>173</v>
      </c>
      <c r="C99" s="197" t="s">
        <v>17</v>
      </c>
      <c r="D99" s="198" t="s">
        <v>18</v>
      </c>
      <c r="E99" s="199" t="s">
        <v>174</v>
      </c>
      <c r="F99" s="199" t="s">
        <v>42</v>
      </c>
      <c r="G99" s="199" t="s">
        <v>42</v>
      </c>
      <c r="H99" s="257"/>
      <c r="I99" s="44">
        <f>I100</f>
        <v>0</v>
      </c>
    </row>
    <row r="100" spans="2:9" ht="17.25" customHeight="1">
      <c r="B100" s="166" t="s">
        <v>183</v>
      </c>
      <c r="C100" s="95" t="s">
        <v>17</v>
      </c>
      <c r="D100" s="66" t="s">
        <v>18</v>
      </c>
      <c r="E100" s="63" t="s">
        <v>174</v>
      </c>
      <c r="F100" s="66" t="s">
        <v>10</v>
      </c>
      <c r="G100" s="66" t="s">
        <v>184</v>
      </c>
      <c r="H100" s="256"/>
      <c r="I100" s="68">
        <f>I101</f>
        <v>0</v>
      </c>
    </row>
    <row r="101" spans="2:9" ht="24" customHeight="1">
      <c r="B101" s="107" t="s">
        <v>181</v>
      </c>
      <c r="C101" s="96" t="s">
        <v>17</v>
      </c>
      <c r="D101" s="13" t="s">
        <v>18</v>
      </c>
      <c r="E101" s="12" t="s">
        <v>174</v>
      </c>
      <c r="F101" s="12" t="s">
        <v>10</v>
      </c>
      <c r="G101" s="12" t="s">
        <v>184</v>
      </c>
      <c r="H101" s="258" t="s">
        <v>182</v>
      </c>
      <c r="I101" s="39"/>
    </row>
    <row r="102" spans="2:9" ht="12.75">
      <c r="B102" s="58" t="s">
        <v>240</v>
      </c>
      <c r="C102" s="97" t="s">
        <v>17</v>
      </c>
      <c r="D102" s="19" t="s">
        <v>18</v>
      </c>
      <c r="E102" s="18" t="s">
        <v>168</v>
      </c>
      <c r="F102" s="18" t="s">
        <v>15</v>
      </c>
      <c r="G102" s="18" t="s">
        <v>42</v>
      </c>
      <c r="H102" s="255"/>
      <c r="I102" s="38">
        <f>I103</f>
        <v>0</v>
      </c>
    </row>
    <row r="103" spans="2:9" ht="12.75">
      <c r="B103" s="186" t="s">
        <v>241</v>
      </c>
      <c r="C103" s="96" t="s">
        <v>17</v>
      </c>
      <c r="D103" s="13" t="s">
        <v>18</v>
      </c>
      <c r="E103" s="12" t="s">
        <v>168</v>
      </c>
      <c r="F103" s="12" t="s">
        <v>15</v>
      </c>
      <c r="G103" s="12" t="s">
        <v>42</v>
      </c>
      <c r="H103" s="258" t="s">
        <v>171</v>
      </c>
      <c r="I103" s="39"/>
    </row>
    <row r="104" spans="2:9" ht="17.25" customHeight="1">
      <c r="B104" s="120" t="s">
        <v>84</v>
      </c>
      <c r="C104" s="94" t="s">
        <v>17</v>
      </c>
      <c r="D104" s="32" t="s">
        <v>18</v>
      </c>
      <c r="E104" s="32" t="s">
        <v>83</v>
      </c>
      <c r="F104" s="32" t="s">
        <v>42</v>
      </c>
      <c r="G104" s="32" t="s">
        <v>42</v>
      </c>
      <c r="H104" s="243"/>
      <c r="I104" s="38">
        <f>I105</f>
        <v>100000</v>
      </c>
    </row>
    <row r="105" spans="2:9" ht="32.25" customHeight="1">
      <c r="B105" s="70" t="s">
        <v>226</v>
      </c>
      <c r="C105" s="81" t="s">
        <v>17</v>
      </c>
      <c r="D105" s="63" t="s">
        <v>18</v>
      </c>
      <c r="E105" s="63" t="s">
        <v>83</v>
      </c>
      <c r="F105" s="63" t="s">
        <v>21</v>
      </c>
      <c r="G105" s="63" t="s">
        <v>42</v>
      </c>
      <c r="H105" s="150"/>
      <c r="I105" s="64">
        <f>I106</f>
        <v>100000</v>
      </c>
    </row>
    <row r="106" spans="2:9" ht="27" customHeight="1">
      <c r="B106" s="107" t="s">
        <v>128</v>
      </c>
      <c r="C106" s="87" t="s">
        <v>17</v>
      </c>
      <c r="D106" s="12" t="s">
        <v>18</v>
      </c>
      <c r="E106" s="12" t="s">
        <v>83</v>
      </c>
      <c r="F106" s="13" t="s">
        <v>21</v>
      </c>
      <c r="G106" s="13" t="s">
        <v>42</v>
      </c>
      <c r="H106" s="148" t="s">
        <v>149</v>
      </c>
      <c r="I106" s="39">
        <v>100000</v>
      </c>
    </row>
    <row r="107" spans="2:9" ht="24" customHeight="1">
      <c r="B107" s="59" t="s">
        <v>69</v>
      </c>
      <c r="C107" s="90" t="s">
        <v>17</v>
      </c>
      <c r="D107" s="11" t="s">
        <v>17</v>
      </c>
      <c r="E107" s="11"/>
      <c r="F107" s="11"/>
      <c r="G107" s="11"/>
      <c r="H107" s="234"/>
      <c r="I107" s="42">
        <f>I108</f>
        <v>26000</v>
      </c>
    </row>
    <row r="108" spans="2:9" ht="29.25" customHeight="1">
      <c r="B108" s="120" t="s">
        <v>84</v>
      </c>
      <c r="C108" s="94" t="s">
        <v>17</v>
      </c>
      <c r="D108" s="32" t="s">
        <v>17</v>
      </c>
      <c r="E108" s="32" t="s">
        <v>83</v>
      </c>
      <c r="F108" s="32" t="s">
        <v>42</v>
      </c>
      <c r="G108" s="32" t="s">
        <v>42</v>
      </c>
      <c r="H108" s="243"/>
      <c r="I108" s="38">
        <f>I109</f>
        <v>26000</v>
      </c>
    </row>
    <row r="109" spans="2:9" ht="23.25" customHeight="1">
      <c r="B109" s="70" t="s">
        <v>127</v>
      </c>
      <c r="C109" s="81" t="s">
        <v>17</v>
      </c>
      <c r="D109" s="63" t="s">
        <v>17</v>
      </c>
      <c r="E109" s="63" t="s">
        <v>83</v>
      </c>
      <c r="F109" s="63" t="s">
        <v>10</v>
      </c>
      <c r="G109" s="63" t="s">
        <v>42</v>
      </c>
      <c r="H109" s="150"/>
      <c r="I109" s="64">
        <f>I110</f>
        <v>26000</v>
      </c>
    </row>
    <row r="110" spans="2:9" ht="21.75" customHeight="1">
      <c r="B110" s="107" t="s">
        <v>128</v>
      </c>
      <c r="C110" s="87" t="s">
        <v>17</v>
      </c>
      <c r="D110" s="12" t="s">
        <v>17</v>
      </c>
      <c r="E110" s="12" t="s">
        <v>83</v>
      </c>
      <c r="F110" s="13" t="s">
        <v>10</v>
      </c>
      <c r="G110" s="13" t="s">
        <v>42</v>
      </c>
      <c r="H110" s="148" t="s">
        <v>149</v>
      </c>
      <c r="I110" s="39">
        <v>26000</v>
      </c>
    </row>
    <row r="111" spans="2:9" ht="15.75">
      <c r="B111" s="114" t="s">
        <v>45</v>
      </c>
      <c r="C111" s="88" t="s">
        <v>12</v>
      </c>
      <c r="D111" s="28"/>
      <c r="E111" s="28"/>
      <c r="F111" s="28"/>
      <c r="G111" s="28"/>
      <c r="H111" s="247"/>
      <c r="I111" s="41">
        <f>I112+I131+I173</f>
        <v>111123000</v>
      </c>
    </row>
    <row r="112" spans="2:9" ht="12.75">
      <c r="B112" s="59" t="s">
        <v>46</v>
      </c>
      <c r="C112" s="89" t="s">
        <v>12</v>
      </c>
      <c r="D112" s="17" t="s">
        <v>10</v>
      </c>
      <c r="E112" s="15"/>
      <c r="F112" s="15"/>
      <c r="G112" s="15"/>
      <c r="H112" s="259"/>
      <c r="I112" s="42">
        <f>I113+I117+I123</f>
        <v>37088000</v>
      </c>
    </row>
    <row r="113" spans="2:9" ht="12.75">
      <c r="B113" s="58" t="s">
        <v>47</v>
      </c>
      <c r="C113" s="85" t="s">
        <v>12</v>
      </c>
      <c r="D113" s="18" t="s">
        <v>10</v>
      </c>
      <c r="E113" s="18" t="s">
        <v>48</v>
      </c>
      <c r="F113" s="18" t="s">
        <v>42</v>
      </c>
      <c r="G113" s="18" t="s">
        <v>42</v>
      </c>
      <c r="H113" s="149"/>
      <c r="I113" s="38">
        <f>I114</f>
        <v>37088000</v>
      </c>
    </row>
    <row r="114" spans="2:9" ht="17.25" customHeight="1">
      <c r="B114" s="70" t="s">
        <v>4</v>
      </c>
      <c r="C114" s="95" t="s">
        <v>12</v>
      </c>
      <c r="D114" s="66" t="s">
        <v>10</v>
      </c>
      <c r="E114" s="63" t="s">
        <v>48</v>
      </c>
      <c r="F114" s="66" t="s">
        <v>105</v>
      </c>
      <c r="G114" s="66" t="s">
        <v>0</v>
      </c>
      <c r="H114" s="256"/>
      <c r="I114" s="64">
        <f>SUM(I115:I116)</f>
        <v>37088000</v>
      </c>
    </row>
    <row r="115" spans="2:9" ht="12.75">
      <c r="B115" s="24" t="s">
        <v>106</v>
      </c>
      <c r="C115" s="96" t="s">
        <v>12</v>
      </c>
      <c r="D115" s="13" t="s">
        <v>10</v>
      </c>
      <c r="E115" s="12" t="s">
        <v>48</v>
      </c>
      <c r="F115" s="13" t="s">
        <v>105</v>
      </c>
      <c r="G115" s="13" t="s">
        <v>42</v>
      </c>
      <c r="H115" s="258" t="s">
        <v>40</v>
      </c>
      <c r="I115" s="39">
        <v>30305000</v>
      </c>
    </row>
    <row r="116" spans="2:9" ht="12.75">
      <c r="B116" s="24" t="s">
        <v>242</v>
      </c>
      <c r="C116" s="96" t="s">
        <v>12</v>
      </c>
      <c r="D116" s="13" t="s">
        <v>10</v>
      </c>
      <c r="E116" s="12" t="s">
        <v>48</v>
      </c>
      <c r="F116" s="13" t="s">
        <v>105</v>
      </c>
      <c r="G116" s="13" t="s">
        <v>10</v>
      </c>
      <c r="H116" s="258" t="s">
        <v>40</v>
      </c>
      <c r="I116" s="39">
        <v>6783000</v>
      </c>
    </row>
    <row r="117" spans="2:9" ht="12.75">
      <c r="B117" s="58" t="s">
        <v>103</v>
      </c>
      <c r="C117" s="76" t="s">
        <v>12</v>
      </c>
      <c r="D117" s="18" t="s">
        <v>10</v>
      </c>
      <c r="E117" s="18" t="s">
        <v>72</v>
      </c>
      <c r="F117" s="18" t="s">
        <v>42</v>
      </c>
      <c r="G117" s="18" t="s">
        <v>42</v>
      </c>
      <c r="H117" s="149"/>
      <c r="I117" s="38">
        <f>I118+I121</f>
        <v>0</v>
      </c>
    </row>
    <row r="118" spans="2:9" ht="12.75">
      <c r="B118" s="70" t="s">
        <v>147</v>
      </c>
      <c r="C118" s="81" t="s">
        <v>12</v>
      </c>
      <c r="D118" s="63" t="s">
        <v>10</v>
      </c>
      <c r="E118" s="63" t="s">
        <v>72</v>
      </c>
      <c r="F118" s="63" t="s">
        <v>108</v>
      </c>
      <c r="G118" s="63" t="s">
        <v>20</v>
      </c>
      <c r="H118" s="150"/>
      <c r="I118" s="64">
        <f>I119+I120</f>
        <v>0</v>
      </c>
    </row>
    <row r="119" spans="2:9" ht="12.75">
      <c r="B119" s="24" t="s">
        <v>106</v>
      </c>
      <c r="C119" s="79" t="s">
        <v>12</v>
      </c>
      <c r="D119" s="12" t="s">
        <v>10</v>
      </c>
      <c r="E119" s="12" t="s">
        <v>72</v>
      </c>
      <c r="F119" s="12" t="s">
        <v>108</v>
      </c>
      <c r="G119" s="12" t="s">
        <v>20</v>
      </c>
      <c r="H119" s="148" t="s">
        <v>40</v>
      </c>
      <c r="I119" s="46"/>
    </row>
    <row r="120" spans="2:9" ht="12.75">
      <c r="B120" s="24" t="s">
        <v>243</v>
      </c>
      <c r="C120" s="79" t="s">
        <v>12</v>
      </c>
      <c r="D120" s="12" t="s">
        <v>10</v>
      </c>
      <c r="E120" s="12" t="s">
        <v>72</v>
      </c>
      <c r="F120" s="12" t="s">
        <v>108</v>
      </c>
      <c r="G120" s="12" t="s">
        <v>20</v>
      </c>
      <c r="H120" s="148" t="s">
        <v>40</v>
      </c>
      <c r="I120" s="46"/>
    </row>
    <row r="121" spans="2:9" ht="38.25">
      <c r="B121" s="70" t="s">
        <v>222</v>
      </c>
      <c r="C121" s="81" t="s">
        <v>12</v>
      </c>
      <c r="D121" s="63" t="s">
        <v>10</v>
      </c>
      <c r="E121" s="63" t="s">
        <v>72</v>
      </c>
      <c r="F121" s="63" t="s">
        <v>108</v>
      </c>
      <c r="G121" s="63" t="s">
        <v>21</v>
      </c>
      <c r="H121" s="150"/>
      <c r="I121" s="64">
        <f>I122</f>
        <v>0</v>
      </c>
    </row>
    <row r="122" spans="2:9" ht="12.75">
      <c r="B122" s="24" t="s">
        <v>106</v>
      </c>
      <c r="C122" s="79" t="s">
        <v>12</v>
      </c>
      <c r="D122" s="12" t="s">
        <v>10</v>
      </c>
      <c r="E122" s="12" t="s">
        <v>72</v>
      </c>
      <c r="F122" s="12" t="s">
        <v>108</v>
      </c>
      <c r="G122" s="12" t="s">
        <v>21</v>
      </c>
      <c r="H122" s="148" t="s">
        <v>40</v>
      </c>
      <c r="I122" s="46"/>
    </row>
    <row r="123" spans="2:9" ht="25.5">
      <c r="B123" s="58" t="s">
        <v>167</v>
      </c>
      <c r="C123" s="76" t="s">
        <v>12</v>
      </c>
      <c r="D123" s="18" t="s">
        <v>10</v>
      </c>
      <c r="E123" s="18" t="s">
        <v>161</v>
      </c>
      <c r="F123" s="18" t="s">
        <v>10</v>
      </c>
      <c r="G123" s="18" t="s">
        <v>42</v>
      </c>
      <c r="H123" s="149"/>
      <c r="I123" s="38">
        <f>I124+I126+I128</f>
        <v>0</v>
      </c>
    </row>
    <row r="124" spans="2:9" ht="16.5" customHeight="1" hidden="1">
      <c r="B124" s="70" t="s">
        <v>185</v>
      </c>
      <c r="C124" s="81" t="s">
        <v>12</v>
      </c>
      <c r="D124" s="63" t="s">
        <v>10</v>
      </c>
      <c r="E124" s="63" t="s">
        <v>161</v>
      </c>
      <c r="F124" s="63" t="s">
        <v>10</v>
      </c>
      <c r="G124" s="63" t="s">
        <v>18</v>
      </c>
      <c r="H124" s="150"/>
      <c r="I124" s="64"/>
    </row>
    <row r="125" spans="2:9" ht="12.75" hidden="1">
      <c r="B125" s="24" t="s">
        <v>106</v>
      </c>
      <c r="C125" s="79" t="s">
        <v>12</v>
      </c>
      <c r="D125" s="12" t="s">
        <v>10</v>
      </c>
      <c r="E125" s="12" t="s">
        <v>161</v>
      </c>
      <c r="F125" s="12" t="s">
        <v>10</v>
      </c>
      <c r="G125" s="12" t="s">
        <v>18</v>
      </c>
      <c r="H125" s="148" t="s">
        <v>40</v>
      </c>
      <c r="I125" s="39"/>
    </row>
    <row r="126" spans="2:9" ht="15" customHeight="1">
      <c r="B126" s="109" t="s">
        <v>244</v>
      </c>
      <c r="C126" s="81" t="s">
        <v>12</v>
      </c>
      <c r="D126" s="63" t="s">
        <v>10</v>
      </c>
      <c r="E126" s="63" t="s">
        <v>161</v>
      </c>
      <c r="F126" s="63" t="s">
        <v>10</v>
      </c>
      <c r="G126" s="63" t="s">
        <v>17</v>
      </c>
      <c r="H126" s="150"/>
      <c r="I126" s="64">
        <f>I127</f>
        <v>0</v>
      </c>
    </row>
    <row r="127" spans="2:9" ht="12.75">
      <c r="B127" s="24" t="s">
        <v>106</v>
      </c>
      <c r="C127" s="79" t="s">
        <v>12</v>
      </c>
      <c r="D127" s="12" t="s">
        <v>10</v>
      </c>
      <c r="E127" s="12" t="s">
        <v>161</v>
      </c>
      <c r="F127" s="12" t="s">
        <v>10</v>
      </c>
      <c r="G127" s="12" t="s">
        <v>17</v>
      </c>
      <c r="H127" s="148" t="s">
        <v>40</v>
      </c>
      <c r="I127" s="39"/>
    </row>
    <row r="128" spans="2:9" ht="25.5">
      <c r="B128" s="109" t="s">
        <v>187</v>
      </c>
      <c r="C128" s="81" t="s">
        <v>12</v>
      </c>
      <c r="D128" s="63" t="s">
        <v>10</v>
      </c>
      <c r="E128" s="63" t="s">
        <v>161</v>
      </c>
      <c r="F128" s="63" t="s">
        <v>10</v>
      </c>
      <c r="G128" s="63" t="s">
        <v>87</v>
      </c>
      <c r="H128" s="150"/>
      <c r="I128" s="64">
        <f>I129+I130</f>
        <v>0</v>
      </c>
    </row>
    <row r="129" spans="2:9" ht="12.75">
      <c r="B129" s="24" t="s">
        <v>204</v>
      </c>
      <c r="C129" s="79" t="s">
        <v>12</v>
      </c>
      <c r="D129" s="12" t="s">
        <v>10</v>
      </c>
      <c r="E129" s="12" t="s">
        <v>161</v>
      </c>
      <c r="F129" s="12" t="s">
        <v>10</v>
      </c>
      <c r="G129" s="12" t="s">
        <v>87</v>
      </c>
      <c r="H129" s="148" t="s">
        <v>40</v>
      </c>
      <c r="I129" s="39"/>
    </row>
    <row r="130" spans="2:9" ht="12.75">
      <c r="B130" s="24" t="s">
        <v>243</v>
      </c>
      <c r="C130" s="79" t="s">
        <v>12</v>
      </c>
      <c r="D130" s="12" t="s">
        <v>10</v>
      </c>
      <c r="E130" s="12" t="s">
        <v>161</v>
      </c>
      <c r="F130" s="12" t="s">
        <v>10</v>
      </c>
      <c r="G130" s="12" t="s">
        <v>87</v>
      </c>
      <c r="H130" s="148" t="s">
        <v>40</v>
      </c>
      <c r="I130" s="39"/>
    </row>
    <row r="131" spans="2:9" ht="12.75">
      <c r="B131" s="59" t="s">
        <v>49</v>
      </c>
      <c r="C131" s="90" t="s">
        <v>12</v>
      </c>
      <c r="D131" s="14" t="s">
        <v>18</v>
      </c>
      <c r="E131" s="11"/>
      <c r="F131" s="11"/>
      <c r="G131" s="11"/>
      <c r="H131" s="251"/>
      <c r="I131" s="42">
        <f>I132+I137+I142+I145+I151+I158+I166+I170</f>
        <v>61761000</v>
      </c>
    </row>
    <row r="132" spans="2:9" ht="12.75">
      <c r="B132" s="58" t="s">
        <v>50</v>
      </c>
      <c r="C132" s="97" t="s">
        <v>12</v>
      </c>
      <c r="D132" s="19" t="s">
        <v>18</v>
      </c>
      <c r="E132" s="18" t="s">
        <v>51</v>
      </c>
      <c r="F132" s="19" t="s">
        <v>0</v>
      </c>
      <c r="G132" s="19" t="s">
        <v>0</v>
      </c>
      <c r="H132" s="255"/>
      <c r="I132" s="38">
        <f>I133</f>
        <v>35533000</v>
      </c>
    </row>
    <row r="133" spans="2:9" ht="12.75">
      <c r="B133" s="70" t="s">
        <v>4</v>
      </c>
      <c r="C133" s="95" t="s">
        <v>12</v>
      </c>
      <c r="D133" s="66" t="s">
        <v>18</v>
      </c>
      <c r="E133" s="63" t="s">
        <v>51</v>
      </c>
      <c r="F133" s="66" t="s">
        <v>105</v>
      </c>
      <c r="G133" s="66" t="s">
        <v>0</v>
      </c>
      <c r="H133" s="256"/>
      <c r="I133" s="64">
        <f>SUM(I134:I136)</f>
        <v>35533000</v>
      </c>
    </row>
    <row r="134" spans="2:9" ht="12.75">
      <c r="B134" s="24" t="s">
        <v>106</v>
      </c>
      <c r="C134" s="96" t="s">
        <v>12</v>
      </c>
      <c r="D134" s="13" t="s">
        <v>18</v>
      </c>
      <c r="E134" s="12" t="s">
        <v>51</v>
      </c>
      <c r="F134" s="13" t="s">
        <v>105</v>
      </c>
      <c r="G134" s="13" t="s">
        <v>42</v>
      </c>
      <c r="H134" s="258" t="s">
        <v>40</v>
      </c>
      <c r="I134" s="39">
        <v>29789000</v>
      </c>
    </row>
    <row r="135" spans="2:9" ht="12.75">
      <c r="B135" s="24" t="s">
        <v>242</v>
      </c>
      <c r="C135" s="96" t="s">
        <v>12</v>
      </c>
      <c r="D135" s="13" t="s">
        <v>18</v>
      </c>
      <c r="E135" s="12" t="s">
        <v>51</v>
      </c>
      <c r="F135" s="13" t="s">
        <v>105</v>
      </c>
      <c r="G135" s="13" t="s">
        <v>10</v>
      </c>
      <c r="H135" s="258" t="s">
        <v>40</v>
      </c>
      <c r="I135" s="39">
        <v>5744000</v>
      </c>
    </row>
    <row r="136" spans="2:9" ht="12.75">
      <c r="B136" s="24" t="s">
        <v>245</v>
      </c>
      <c r="C136" s="96" t="s">
        <v>12</v>
      </c>
      <c r="D136" s="13" t="s">
        <v>18</v>
      </c>
      <c r="E136" s="12" t="s">
        <v>51</v>
      </c>
      <c r="F136" s="13" t="s">
        <v>105</v>
      </c>
      <c r="G136" s="13" t="s">
        <v>18</v>
      </c>
      <c r="H136" s="258" t="s">
        <v>40</v>
      </c>
      <c r="I136" s="39"/>
    </row>
    <row r="137" spans="2:9" ht="12.75">
      <c r="B137" s="58" t="s">
        <v>52</v>
      </c>
      <c r="C137" s="97" t="s">
        <v>12</v>
      </c>
      <c r="D137" s="19" t="s">
        <v>18</v>
      </c>
      <c r="E137" s="18" t="s">
        <v>53</v>
      </c>
      <c r="F137" s="18" t="s">
        <v>42</v>
      </c>
      <c r="G137" s="18" t="s">
        <v>42</v>
      </c>
      <c r="H137" s="255"/>
      <c r="I137" s="38">
        <f>I138</f>
        <v>26198000</v>
      </c>
    </row>
    <row r="138" spans="2:9" ht="12.75">
      <c r="B138" s="70" t="s">
        <v>4</v>
      </c>
      <c r="C138" s="95" t="s">
        <v>12</v>
      </c>
      <c r="D138" s="66" t="s">
        <v>18</v>
      </c>
      <c r="E138" s="63" t="s">
        <v>53</v>
      </c>
      <c r="F138" s="63" t="s">
        <v>105</v>
      </c>
      <c r="G138" s="63" t="s">
        <v>42</v>
      </c>
      <c r="H138" s="256"/>
      <c r="I138" s="64">
        <f>I139+I140+I141</f>
        <v>26198000</v>
      </c>
    </row>
    <row r="139" spans="2:9" ht="12.75">
      <c r="B139" s="24" t="s">
        <v>106</v>
      </c>
      <c r="C139" s="96" t="s">
        <v>12</v>
      </c>
      <c r="D139" s="13" t="s">
        <v>18</v>
      </c>
      <c r="E139" s="12" t="s">
        <v>53</v>
      </c>
      <c r="F139" s="12" t="s">
        <v>105</v>
      </c>
      <c r="G139" s="12" t="s">
        <v>42</v>
      </c>
      <c r="H139" s="258" t="s">
        <v>40</v>
      </c>
      <c r="I139" s="39">
        <v>25312000</v>
      </c>
    </row>
    <row r="140" spans="2:9" ht="12.75">
      <c r="B140" s="24" t="s">
        <v>242</v>
      </c>
      <c r="C140" s="96" t="s">
        <v>12</v>
      </c>
      <c r="D140" s="13" t="s">
        <v>18</v>
      </c>
      <c r="E140" s="12" t="s">
        <v>53</v>
      </c>
      <c r="F140" s="12" t="s">
        <v>105</v>
      </c>
      <c r="G140" s="12" t="s">
        <v>10</v>
      </c>
      <c r="H140" s="258" t="s">
        <v>40</v>
      </c>
      <c r="I140" s="39">
        <v>886000</v>
      </c>
    </row>
    <row r="141" spans="2:9" ht="12.75">
      <c r="B141" s="24" t="s">
        <v>245</v>
      </c>
      <c r="C141" s="96" t="s">
        <v>12</v>
      </c>
      <c r="D141" s="13" t="s">
        <v>18</v>
      </c>
      <c r="E141" s="12" t="s">
        <v>53</v>
      </c>
      <c r="F141" s="12" t="s">
        <v>105</v>
      </c>
      <c r="G141" s="12" t="s">
        <v>18</v>
      </c>
      <c r="H141" s="258" t="s">
        <v>40</v>
      </c>
      <c r="I141" s="39"/>
    </row>
    <row r="142" spans="2:9" ht="12.75">
      <c r="B142" s="58" t="s">
        <v>54</v>
      </c>
      <c r="C142" s="97" t="s">
        <v>12</v>
      </c>
      <c r="D142" s="19" t="s">
        <v>18</v>
      </c>
      <c r="E142" s="18" t="s">
        <v>55</v>
      </c>
      <c r="F142" s="18" t="s">
        <v>42</v>
      </c>
      <c r="G142" s="18" t="s">
        <v>42</v>
      </c>
      <c r="H142" s="255"/>
      <c r="I142" s="38">
        <f>I144</f>
        <v>30000</v>
      </c>
    </row>
    <row r="143" spans="2:9" ht="12.75">
      <c r="B143" s="70" t="s">
        <v>4</v>
      </c>
      <c r="C143" s="95" t="s">
        <v>12</v>
      </c>
      <c r="D143" s="66" t="s">
        <v>18</v>
      </c>
      <c r="E143" s="63" t="s">
        <v>55</v>
      </c>
      <c r="F143" s="63" t="s">
        <v>105</v>
      </c>
      <c r="G143" s="63" t="s">
        <v>42</v>
      </c>
      <c r="H143" s="256"/>
      <c r="I143" s="64">
        <f>I144</f>
        <v>30000</v>
      </c>
    </row>
    <row r="144" spans="2:9" ht="12.75">
      <c r="B144" s="24" t="s">
        <v>242</v>
      </c>
      <c r="C144" s="96" t="s">
        <v>12</v>
      </c>
      <c r="D144" s="13" t="s">
        <v>18</v>
      </c>
      <c r="E144" s="12" t="s">
        <v>55</v>
      </c>
      <c r="F144" s="12" t="s">
        <v>105</v>
      </c>
      <c r="G144" s="12" t="s">
        <v>10</v>
      </c>
      <c r="H144" s="258" t="s">
        <v>40</v>
      </c>
      <c r="I144" s="39">
        <v>30000</v>
      </c>
    </row>
    <row r="145" spans="2:9" ht="12.75">
      <c r="B145" s="58" t="s">
        <v>103</v>
      </c>
      <c r="C145" s="76" t="s">
        <v>12</v>
      </c>
      <c r="D145" s="18" t="s">
        <v>18</v>
      </c>
      <c r="E145" s="18" t="s">
        <v>72</v>
      </c>
      <c r="F145" s="18" t="s">
        <v>42</v>
      </c>
      <c r="G145" s="18" t="s">
        <v>42</v>
      </c>
      <c r="H145" s="149"/>
      <c r="I145" s="38">
        <f>I146+I148</f>
        <v>0</v>
      </c>
    </row>
    <row r="146" spans="2:9" ht="12.75">
      <c r="B146" s="70" t="s">
        <v>147</v>
      </c>
      <c r="C146" s="81" t="s">
        <v>12</v>
      </c>
      <c r="D146" s="63" t="s">
        <v>18</v>
      </c>
      <c r="E146" s="63" t="s">
        <v>72</v>
      </c>
      <c r="F146" s="63" t="s">
        <v>108</v>
      </c>
      <c r="G146" s="63" t="s">
        <v>20</v>
      </c>
      <c r="H146" s="150"/>
      <c r="I146" s="64">
        <f>I147</f>
        <v>0</v>
      </c>
    </row>
    <row r="147" spans="2:9" ht="12.75">
      <c r="B147" s="24" t="s">
        <v>106</v>
      </c>
      <c r="C147" s="79" t="s">
        <v>12</v>
      </c>
      <c r="D147" s="12" t="s">
        <v>18</v>
      </c>
      <c r="E147" s="12" t="s">
        <v>72</v>
      </c>
      <c r="F147" s="12" t="s">
        <v>108</v>
      </c>
      <c r="G147" s="12" t="s">
        <v>20</v>
      </c>
      <c r="H147" s="148" t="s">
        <v>40</v>
      </c>
      <c r="I147" s="46"/>
    </row>
    <row r="148" spans="2:9" ht="15" customHeight="1">
      <c r="B148" s="70" t="s">
        <v>222</v>
      </c>
      <c r="C148" s="81" t="s">
        <v>12</v>
      </c>
      <c r="D148" s="63" t="s">
        <v>18</v>
      </c>
      <c r="E148" s="63" t="s">
        <v>72</v>
      </c>
      <c r="F148" s="63" t="s">
        <v>108</v>
      </c>
      <c r="G148" s="63" t="s">
        <v>21</v>
      </c>
      <c r="H148" s="150"/>
      <c r="I148" s="64">
        <f>I149+I150</f>
        <v>0</v>
      </c>
    </row>
    <row r="149" spans="2:9" ht="15" customHeight="1">
      <c r="B149" s="24" t="s">
        <v>106</v>
      </c>
      <c r="C149" s="79" t="s">
        <v>12</v>
      </c>
      <c r="D149" s="12" t="s">
        <v>18</v>
      </c>
      <c r="E149" s="12" t="s">
        <v>72</v>
      </c>
      <c r="F149" s="12" t="s">
        <v>108</v>
      </c>
      <c r="G149" s="12" t="s">
        <v>21</v>
      </c>
      <c r="H149" s="148" t="s">
        <v>40</v>
      </c>
      <c r="I149" s="39"/>
    </row>
    <row r="150" spans="2:9" ht="14.25" customHeight="1">
      <c r="B150" s="24" t="s">
        <v>243</v>
      </c>
      <c r="C150" s="79" t="s">
        <v>12</v>
      </c>
      <c r="D150" s="12" t="s">
        <v>18</v>
      </c>
      <c r="E150" s="12" t="s">
        <v>72</v>
      </c>
      <c r="F150" s="12" t="s">
        <v>108</v>
      </c>
      <c r="G150" s="12" t="s">
        <v>21</v>
      </c>
      <c r="H150" s="148" t="s">
        <v>40</v>
      </c>
      <c r="I150" s="39"/>
    </row>
    <row r="151" spans="2:9" ht="15" customHeight="1">
      <c r="B151" s="58" t="s">
        <v>81</v>
      </c>
      <c r="C151" s="97" t="s">
        <v>12</v>
      </c>
      <c r="D151" s="19" t="s">
        <v>18</v>
      </c>
      <c r="E151" s="18" t="s">
        <v>6</v>
      </c>
      <c r="F151" s="18" t="s">
        <v>42</v>
      </c>
      <c r="G151" s="18" t="s">
        <v>42</v>
      </c>
      <c r="H151" s="255"/>
      <c r="I151" s="38">
        <f>I152+I155</f>
        <v>0</v>
      </c>
    </row>
    <row r="152" spans="2:9" ht="15" customHeight="1">
      <c r="B152" s="70" t="s">
        <v>112</v>
      </c>
      <c r="C152" s="95" t="s">
        <v>12</v>
      </c>
      <c r="D152" s="66" t="s">
        <v>18</v>
      </c>
      <c r="E152" s="63" t="s">
        <v>6</v>
      </c>
      <c r="F152" s="66" t="s">
        <v>14</v>
      </c>
      <c r="G152" s="66" t="s">
        <v>42</v>
      </c>
      <c r="H152" s="256"/>
      <c r="I152" s="64">
        <f>I153+I154</f>
        <v>0</v>
      </c>
    </row>
    <row r="153" spans="2:9" ht="15" customHeight="1">
      <c r="B153" s="24" t="s">
        <v>106</v>
      </c>
      <c r="C153" s="96" t="s">
        <v>12</v>
      </c>
      <c r="D153" s="13" t="s">
        <v>18</v>
      </c>
      <c r="E153" s="12" t="s">
        <v>6</v>
      </c>
      <c r="F153" s="13" t="s">
        <v>14</v>
      </c>
      <c r="G153" s="13" t="s">
        <v>42</v>
      </c>
      <c r="H153" s="258" t="s">
        <v>40</v>
      </c>
      <c r="I153" s="39"/>
    </row>
    <row r="154" spans="2:9" ht="15" customHeight="1">
      <c r="B154" s="24" t="s">
        <v>243</v>
      </c>
      <c r="C154" s="96" t="s">
        <v>12</v>
      </c>
      <c r="D154" s="13" t="s">
        <v>18</v>
      </c>
      <c r="E154" s="12" t="s">
        <v>6</v>
      </c>
      <c r="F154" s="13" t="s">
        <v>14</v>
      </c>
      <c r="G154" s="13" t="s">
        <v>42</v>
      </c>
      <c r="H154" s="258" t="s">
        <v>40</v>
      </c>
      <c r="I154" s="39"/>
    </row>
    <row r="155" spans="2:9" ht="15" customHeight="1">
      <c r="B155" s="70" t="s">
        <v>246</v>
      </c>
      <c r="C155" s="81" t="s">
        <v>12</v>
      </c>
      <c r="D155" s="63" t="s">
        <v>18</v>
      </c>
      <c r="E155" s="63" t="s">
        <v>6</v>
      </c>
      <c r="F155" s="63" t="s">
        <v>15</v>
      </c>
      <c r="G155" s="63" t="s">
        <v>42</v>
      </c>
      <c r="H155" s="150"/>
      <c r="I155" s="260">
        <f>I156+I157</f>
        <v>0</v>
      </c>
    </row>
    <row r="156" spans="2:9" ht="15" customHeight="1">
      <c r="B156" s="24" t="s">
        <v>106</v>
      </c>
      <c r="C156" s="79" t="s">
        <v>12</v>
      </c>
      <c r="D156" s="12" t="s">
        <v>18</v>
      </c>
      <c r="E156" s="12" t="s">
        <v>6</v>
      </c>
      <c r="F156" s="12" t="s">
        <v>15</v>
      </c>
      <c r="G156" s="12" t="s">
        <v>42</v>
      </c>
      <c r="H156" s="148" t="s">
        <v>40</v>
      </c>
      <c r="I156" s="39"/>
    </row>
    <row r="157" spans="2:9" ht="14.25" customHeight="1">
      <c r="B157" s="24" t="s">
        <v>243</v>
      </c>
      <c r="C157" s="79" t="s">
        <v>12</v>
      </c>
      <c r="D157" s="12" t="s">
        <v>18</v>
      </c>
      <c r="E157" s="12" t="s">
        <v>6</v>
      </c>
      <c r="F157" s="12" t="s">
        <v>15</v>
      </c>
      <c r="G157" s="12" t="s">
        <v>42</v>
      </c>
      <c r="H157" s="148" t="s">
        <v>40</v>
      </c>
      <c r="I157" s="39"/>
    </row>
    <row r="158" spans="2:9" ht="31.5" customHeight="1">
      <c r="B158" s="58" t="s">
        <v>167</v>
      </c>
      <c r="C158" s="97" t="s">
        <v>12</v>
      </c>
      <c r="D158" s="19" t="s">
        <v>18</v>
      </c>
      <c r="E158" s="18" t="s">
        <v>161</v>
      </c>
      <c r="F158" s="19" t="s">
        <v>10</v>
      </c>
      <c r="G158" s="19" t="s">
        <v>42</v>
      </c>
      <c r="H158" s="255"/>
      <c r="I158" s="38">
        <f>I159+I162+I164</f>
        <v>0</v>
      </c>
    </row>
    <row r="159" spans="2:9" ht="15.75" customHeight="1">
      <c r="B159" s="70" t="s">
        <v>188</v>
      </c>
      <c r="C159" s="95" t="s">
        <v>12</v>
      </c>
      <c r="D159" s="66" t="s">
        <v>18</v>
      </c>
      <c r="E159" s="63" t="s">
        <v>161</v>
      </c>
      <c r="F159" s="66" t="s">
        <v>10</v>
      </c>
      <c r="G159" s="66" t="s">
        <v>20</v>
      </c>
      <c r="H159" s="256"/>
      <c r="I159" s="64">
        <f>I160+I161</f>
        <v>0</v>
      </c>
    </row>
    <row r="160" spans="2:9" ht="15.75" customHeight="1">
      <c r="B160" s="24" t="s">
        <v>106</v>
      </c>
      <c r="C160" s="96" t="s">
        <v>12</v>
      </c>
      <c r="D160" s="13" t="s">
        <v>18</v>
      </c>
      <c r="E160" s="12" t="s">
        <v>161</v>
      </c>
      <c r="F160" s="13" t="s">
        <v>10</v>
      </c>
      <c r="G160" s="13" t="s">
        <v>20</v>
      </c>
      <c r="H160" s="258" t="s">
        <v>40</v>
      </c>
      <c r="I160" s="39"/>
    </row>
    <row r="161" spans="2:9" ht="15.75" customHeight="1">
      <c r="B161" s="24" t="s">
        <v>243</v>
      </c>
      <c r="C161" s="96" t="s">
        <v>12</v>
      </c>
      <c r="D161" s="13" t="s">
        <v>18</v>
      </c>
      <c r="E161" s="12" t="s">
        <v>161</v>
      </c>
      <c r="F161" s="13" t="s">
        <v>10</v>
      </c>
      <c r="G161" s="13" t="s">
        <v>20</v>
      </c>
      <c r="H161" s="258" t="s">
        <v>40</v>
      </c>
      <c r="I161" s="39"/>
    </row>
    <row r="162" spans="2:9" ht="25.5" customHeight="1">
      <c r="B162" s="109" t="s">
        <v>244</v>
      </c>
      <c r="C162" s="81" t="s">
        <v>12</v>
      </c>
      <c r="D162" s="63" t="s">
        <v>18</v>
      </c>
      <c r="E162" s="63" t="s">
        <v>161</v>
      </c>
      <c r="F162" s="63" t="s">
        <v>10</v>
      </c>
      <c r="G162" s="63" t="s">
        <v>17</v>
      </c>
      <c r="H162" s="150"/>
      <c r="I162" s="64">
        <f>I163</f>
        <v>0</v>
      </c>
    </row>
    <row r="163" spans="2:9" ht="15.75" customHeight="1">
      <c r="B163" s="24" t="s">
        <v>106</v>
      </c>
      <c r="C163" s="79" t="s">
        <v>12</v>
      </c>
      <c r="D163" s="12" t="s">
        <v>18</v>
      </c>
      <c r="E163" s="12" t="s">
        <v>161</v>
      </c>
      <c r="F163" s="12" t="s">
        <v>10</v>
      </c>
      <c r="G163" s="12" t="s">
        <v>17</v>
      </c>
      <c r="H163" s="148" t="s">
        <v>40</v>
      </c>
      <c r="I163" s="39"/>
    </row>
    <row r="164" spans="2:9" ht="30.75" customHeight="1">
      <c r="B164" s="109" t="s">
        <v>187</v>
      </c>
      <c r="C164" s="81" t="s">
        <v>12</v>
      </c>
      <c r="D164" s="63" t="s">
        <v>18</v>
      </c>
      <c r="E164" s="63" t="s">
        <v>161</v>
      </c>
      <c r="F164" s="63" t="s">
        <v>10</v>
      </c>
      <c r="G164" s="63" t="s">
        <v>87</v>
      </c>
      <c r="H164" s="150"/>
      <c r="I164" s="64">
        <f>I165</f>
        <v>0</v>
      </c>
    </row>
    <row r="165" spans="2:9" ht="28.5" customHeight="1">
      <c r="B165" s="24" t="s">
        <v>223</v>
      </c>
      <c r="C165" s="79" t="s">
        <v>12</v>
      </c>
      <c r="D165" s="12" t="s">
        <v>18</v>
      </c>
      <c r="E165" s="12" t="s">
        <v>161</v>
      </c>
      <c r="F165" s="12" t="s">
        <v>10</v>
      </c>
      <c r="G165" s="12" t="s">
        <v>87</v>
      </c>
      <c r="H165" s="148" t="s">
        <v>40</v>
      </c>
      <c r="I165" s="39"/>
    </row>
    <row r="166" spans="2:9" ht="15" customHeight="1">
      <c r="B166" s="58" t="s">
        <v>109</v>
      </c>
      <c r="C166" s="97" t="s">
        <v>12</v>
      </c>
      <c r="D166" s="19" t="s">
        <v>18</v>
      </c>
      <c r="E166" s="18" t="s">
        <v>110</v>
      </c>
      <c r="F166" s="18" t="s">
        <v>42</v>
      </c>
      <c r="G166" s="18" t="s">
        <v>42</v>
      </c>
      <c r="H166" s="255"/>
      <c r="I166" s="38">
        <f>I167</f>
        <v>0</v>
      </c>
    </row>
    <row r="167" spans="2:10" ht="103.5" customHeight="1">
      <c r="B167" s="70" t="s">
        <v>148</v>
      </c>
      <c r="C167" s="95" t="s">
        <v>12</v>
      </c>
      <c r="D167" s="66" t="s">
        <v>18</v>
      </c>
      <c r="E167" s="63" t="s">
        <v>110</v>
      </c>
      <c r="F167" s="66" t="s">
        <v>10</v>
      </c>
      <c r="G167" s="66" t="s">
        <v>42</v>
      </c>
      <c r="H167" s="256"/>
      <c r="I167" s="64">
        <f>I168+I169</f>
        <v>0</v>
      </c>
      <c r="J167" s="261"/>
    </row>
    <row r="168" spans="2:10" ht="12.75">
      <c r="B168" s="24" t="s">
        <v>106</v>
      </c>
      <c r="C168" s="96" t="s">
        <v>12</v>
      </c>
      <c r="D168" s="13" t="s">
        <v>18</v>
      </c>
      <c r="E168" s="12" t="s">
        <v>110</v>
      </c>
      <c r="F168" s="13" t="s">
        <v>10</v>
      </c>
      <c r="G168" s="13" t="s">
        <v>42</v>
      </c>
      <c r="H168" s="258" t="s">
        <v>40</v>
      </c>
      <c r="I168" s="39"/>
      <c r="J168" s="261"/>
    </row>
    <row r="169" spans="2:10" ht="12.75">
      <c r="B169" s="24" t="s">
        <v>243</v>
      </c>
      <c r="C169" s="96" t="s">
        <v>12</v>
      </c>
      <c r="D169" s="13" t="s">
        <v>18</v>
      </c>
      <c r="E169" s="12" t="s">
        <v>110</v>
      </c>
      <c r="F169" s="13" t="s">
        <v>10</v>
      </c>
      <c r="G169" s="13" t="s">
        <v>42</v>
      </c>
      <c r="H169" s="258" t="s">
        <v>40</v>
      </c>
      <c r="I169" s="39"/>
      <c r="J169" s="261"/>
    </row>
    <row r="170" spans="2:10" ht="12.75">
      <c r="B170" s="58" t="s">
        <v>111</v>
      </c>
      <c r="C170" s="97" t="s">
        <v>12</v>
      </c>
      <c r="D170" s="19" t="s">
        <v>18</v>
      </c>
      <c r="E170" s="18" t="s">
        <v>234</v>
      </c>
      <c r="F170" s="18" t="s">
        <v>42</v>
      </c>
      <c r="G170" s="18" t="s">
        <v>42</v>
      </c>
      <c r="H170" s="255"/>
      <c r="I170" s="38">
        <f>I171</f>
        <v>0</v>
      </c>
      <c r="J170" s="261"/>
    </row>
    <row r="171" spans="2:9" ht="42" customHeight="1">
      <c r="B171" s="70" t="s">
        <v>189</v>
      </c>
      <c r="C171" s="95" t="s">
        <v>12</v>
      </c>
      <c r="D171" s="66" t="s">
        <v>18</v>
      </c>
      <c r="E171" s="63" t="s">
        <v>234</v>
      </c>
      <c r="F171" s="63" t="s">
        <v>18</v>
      </c>
      <c r="G171" s="63" t="s">
        <v>42</v>
      </c>
      <c r="H171" s="256"/>
      <c r="I171" s="64">
        <f>I172</f>
        <v>0</v>
      </c>
    </row>
    <row r="172" spans="2:9" ht="12.75">
      <c r="B172" s="24" t="s">
        <v>106</v>
      </c>
      <c r="C172" s="98" t="s">
        <v>12</v>
      </c>
      <c r="D172" s="25" t="s">
        <v>18</v>
      </c>
      <c r="E172" s="25" t="s">
        <v>234</v>
      </c>
      <c r="F172" s="31" t="s">
        <v>18</v>
      </c>
      <c r="G172" s="31" t="s">
        <v>42</v>
      </c>
      <c r="H172" s="204" t="s">
        <v>40</v>
      </c>
      <c r="I172" s="39"/>
    </row>
    <row r="173" spans="2:9" ht="12.75">
      <c r="B173" s="59" t="s">
        <v>56</v>
      </c>
      <c r="C173" s="90" t="s">
        <v>12</v>
      </c>
      <c r="D173" s="11" t="s">
        <v>14</v>
      </c>
      <c r="E173" s="11"/>
      <c r="F173" s="11"/>
      <c r="G173" s="11"/>
      <c r="H173" s="234"/>
      <c r="I173" s="40">
        <f>I174+I177+I181+I184</f>
        <v>12274000</v>
      </c>
    </row>
    <row r="174" spans="2:9" ht="12.75">
      <c r="B174" s="58" t="s">
        <v>57</v>
      </c>
      <c r="C174" s="76" t="s">
        <v>12</v>
      </c>
      <c r="D174" s="18" t="s">
        <v>14</v>
      </c>
      <c r="E174" s="18" t="s">
        <v>58</v>
      </c>
      <c r="F174" s="18" t="s">
        <v>42</v>
      </c>
      <c r="G174" s="18" t="s">
        <v>42</v>
      </c>
      <c r="H174" s="149"/>
      <c r="I174" s="38">
        <f>I176</f>
        <v>1137000</v>
      </c>
    </row>
    <row r="175" spans="2:9" ht="12.75">
      <c r="B175" s="70" t="s">
        <v>4</v>
      </c>
      <c r="C175" s="81" t="s">
        <v>12</v>
      </c>
      <c r="D175" s="63" t="s">
        <v>14</v>
      </c>
      <c r="E175" s="63" t="s">
        <v>58</v>
      </c>
      <c r="F175" s="63" t="s">
        <v>105</v>
      </c>
      <c r="G175" s="63" t="s">
        <v>42</v>
      </c>
      <c r="H175" s="150"/>
      <c r="I175" s="64">
        <f>I176</f>
        <v>1137000</v>
      </c>
    </row>
    <row r="176" spans="2:9" ht="12.75">
      <c r="B176" s="24" t="s">
        <v>106</v>
      </c>
      <c r="C176" s="99" t="s">
        <v>12</v>
      </c>
      <c r="D176" s="12" t="s">
        <v>14</v>
      </c>
      <c r="E176" s="12" t="s">
        <v>58</v>
      </c>
      <c r="F176" s="12" t="s">
        <v>105</v>
      </c>
      <c r="G176" s="12" t="s">
        <v>42</v>
      </c>
      <c r="H176" s="148" t="s">
        <v>40</v>
      </c>
      <c r="I176" s="39">
        <v>1137000</v>
      </c>
    </row>
    <row r="177" spans="2:9" ht="25.5">
      <c r="B177" s="58" t="s">
        <v>1</v>
      </c>
      <c r="C177" s="97" t="s">
        <v>12</v>
      </c>
      <c r="D177" s="18" t="s">
        <v>14</v>
      </c>
      <c r="E177" s="18" t="s">
        <v>36</v>
      </c>
      <c r="F177" s="18" t="s">
        <v>42</v>
      </c>
      <c r="G177" s="18" t="s">
        <v>42</v>
      </c>
      <c r="H177" s="149"/>
      <c r="I177" s="38">
        <f>I178</f>
        <v>11137000</v>
      </c>
    </row>
    <row r="178" spans="2:9" ht="12.75">
      <c r="B178" s="70" t="s">
        <v>4</v>
      </c>
      <c r="C178" s="95" t="s">
        <v>12</v>
      </c>
      <c r="D178" s="63" t="s">
        <v>14</v>
      </c>
      <c r="E178" s="63" t="s">
        <v>36</v>
      </c>
      <c r="F178" s="63" t="s">
        <v>105</v>
      </c>
      <c r="G178" s="63" t="s">
        <v>42</v>
      </c>
      <c r="H178" s="150"/>
      <c r="I178" s="64">
        <f>I179+I180</f>
        <v>11137000</v>
      </c>
    </row>
    <row r="179" spans="2:9" ht="12.75">
      <c r="B179" s="24" t="s">
        <v>106</v>
      </c>
      <c r="C179" s="96" t="s">
        <v>12</v>
      </c>
      <c r="D179" s="12" t="s">
        <v>14</v>
      </c>
      <c r="E179" s="12" t="s">
        <v>36</v>
      </c>
      <c r="F179" s="12" t="s">
        <v>105</v>
      </c>
      <c r="G179" s="12" t="s">
        <v>42</v>
      </c>
      <c r="H179" s="148" t="s">
        <v>40</v>
      </c>
      <c r="I179" s="39">
        <v>8644000</v>
      </c>
    </row>
    <row r="180" spans="2:9" ht="12.75">
      <c r="B180" s="24" t="s">
        <v>242</v>
      </c>
      <c r="C180" s="96" t="s">
        <v>12</v>
      </c>
      <c r="D180" s="12" t="s">
        <v>14</v>
      </c>
      <c r="E180" s="12" t="s">
        <v>36</v>
      </c>
      <c r="F180" s="12" t="s">
        <v>105</v>
      </c>
      <c r="G180" s="12" t="s">
        <v>10</v>
      </c>
      <c r="H180" s="148" t="s">
        <v>40</v>
      </c>
      <c r="I180" s="39">
        <v>2493000</v>
      </c>
    </row>
    <row r="181" spans="2:9" ht="25.5">
      <c r="B181" s="58" t="s">
        <v>167</v>
      </c>
      <c r="C181" s="97" t="s">
        <v>12</v>
      </c>
      <c r="D181" s="19" t="s">
        <v>14</v>
      </c>
      <c r="E181" s="18" t="s">
        <v>161</v>
      </c>
      <c r="F181" s="19" t="s">
        <v>10</v>
      </c>
      <c r="G181" s="19" t="s">
        <v>42</v>
      </c>
      <c r="H181" s="255"/>
      <c r="I181" s="38">
        <f>I182</f>
        <v>0</v>
      </c>
    </row>
    <row r="182" spans="2:9" ht="14.25" customHeight="1">
      <c r="B182" s="109" t="s">
        <v>244</v>
      </c>
      <c r="C182" s="81" t="s">
        <v>12</v>
      </c>
      <c r="D182" s="63" t="s">
        <v>14</v>
      </c>
      <c r="E182" s="63" t="s">
        <v>161</v>
      </c>
      <c r="F182" s="63" t="s">
        <v>10</v>
      </c>
      <c r="G182" s="63" t="s">
        <v>17</v>
      </c>
      <c r="H182" s="150"/>
      <c r="I182" s="64">
        <f>I183</f>
        <v>0</v>
      </c>
    </row>
    <row r="183" spans="2:9" ht="12.75">
      <c r="B183" s="24" t="s">
        <v>106</v>
      </c>
      <c r="C183" s="79" t="s">
        <v>12</v>
      </c>
      <c r="D183" s="12" t="s">
        <v>14</v>
      </c>
      <c r="E183" s="12" t="s">
        <v>161</v>
      </c>
      <c r="F183" s="12" t="s">
        <v>10</v>
      </c>
      <c r="G183" s="12" t="s">
        <v>17</v>
      </c>
      <c r="H183" s="148" t="s">
        <v>40</v>
      </c>
      <c r="I183" s="39"/>
    </row>
    <row r="184" spans="2:9" ht="12.75">
      <c r="B184" s="120" t="s">
        <v>84</v>
      </c>
      <c r="C184" s="94" t="s">
        <v>12</v>
      </c>
      <c r="D184" s="32" t="s">
        <v>14</v>
      </c>
      <c r="E184" s="32" t="s">
        <v>83</v>
      </c>
      <c r="F184" s="32" t="s">
        <v>42</v>
      </c>
      <c r="G184" s="32" t="s">
        <v>42</v>
      </c>
      <c r="H184" s="243"/>
      <c r="I184" s="38">
        <f>I185</f>
        <v>0</v>
      </c>
    </row>
    <row r="185" spans="2:9" ht="12.75">
      <c r="B185" s="70" t="s">
        <v>136</v>
      </c>
      <c r="C185" s="95" t="s">
        <v>12</v>
      </c>
      <c r="D185" s="63" t="s">
        <v>14</v>
      </c>
      <c r="E185" s="63" t="s">
        <v>83</v>
      </c>
      <c r="F185" s="63" t="s">
        <v>18</v>
      </c>
      <c r="G185" s="63" t="s">
        <v>42</v>
      </c>
      <c r="H185" s="150"/>
      <c r="I185" s="64">
        <f>I186</f>
        <v>0</v>
      </c>
    </row>
    <row r="186" spans="2:9" ht="12.75">
      <c r="B186" s="117" t="s">
        <v>137</v>
      </c>
      <c r="C186" s="96" t="s">
        <v>12</v>
      </c>
      <c r="D186" s="12" t="s">
        <v>14</v>
      </c>
      <c r="E186" s="12" t="s">
        <v>83</v>
      </c>
      <c r="F186" s="12" t="s">
        <v>18</v>
      </c>
      <c r="G186" s="12" t="s">
        <v>42</v>
      </c>
      <c r="H186" s="148" t="s">
        <v>138</v>
      </c>
      <c r="I186" s="39"/>
    </row>
    <row r="187" spans="2:9" ht="12.75">
      <c r="B187" s="231" t="s">
        <v>229</v>
      </c>
      <c r="C187" s="96" t="s">
        <v>12</v>
      </c>
      <c r="D187" s="12" t="s">
        <v>14</v>
      </c>
      <c r="E187" s="12" t="s">
        <v>83</v>
      </c>
      <c r="F187" s="12" t="s">
        <v>18</v>
      </c>
      <c r="G187" s="12" t="s">
        <v>42</v>
      </c>
      <c r="H187" s="148" t="s">
        <v>138</v>
      </c>
      <c r="I187" s="39"/>
    </row>
    <row r="188" spans="2:9" ht="15.75">
      <c r="B188" s="114" t="s">
        <v>59</v>
      </c>
      <c r="C188" s="100" t="s">
        <v>13</v>
      </c>
      <c r="D188" s="28"/>
      <c r="E188" s="28"/>
      <c r="F188" s="28"/>
      <c r="G188" s="28"/>
      <c r="H188" s="247"/>
      <c r="I188" s="41">
        <f>I189+I215+I219</f>
        <v>7906000</v>
      </c>
    </row>
    <row r="189" spans="2:9" ht="12.75">
      <c r="B189" s="59" t="s">
        <v>60</v>
      </c>
      <c r="C189" s="84" t="s">
        <v>13</v>
      </c>
      <c r="D189" s="11" t="s">
        <v>10</v>
      </c>
      <c r="E189" s="11"/>
      <c r="F189" s="11"/>
      <c r="G189" s="11"/>
      <c r="H189" s="234"/>
      <c r="I189" s="42">
        <f>I190+I194+I199+I208</f>
        <v>6716000</v>
      </c>
    </row>
    <row r="190" spans="2:9" ht="12.75">
      <c r="B190" s="58" t="s">
        <v>61</v>
      </c>
      <c r="C190" s="76" t="s">
        <v>13</v>
      </c>
      <c r="D190" s="18" t="s">
        <v>10</v>
      </c>
      <c r="E190" s="18" t="s">
        <v>62</v>
      </c>
      <c r="F190" s="18" t="s">
        <v>42</v>
      </c>
      <c r="G190" s="18" t="s">
        <v>42</v>
      </c>
      <c r="H190" s="149"/>
      <c r="I190" s="38">
        <f>I191</f>
        <v>6716000</v>
      </c>
    </row>
    <row r="191" spans="2:9" ht="12.75">
      <c r="B191" s="70" t="s">
        <v>4</v>
      </c>
      <c r="C191" s="81" t="s">
        <v>13</v>
      </c>
      <c r="D191" s="63" t="s">
        <v>10</v>
      </c>
      <c r="E191" s="63" t="s">
        <v>62</v>
      </c>
      <c r="F191" s="63" t="s">
        <v>105</v>
      </c>
      <c r="G191" s="63" t="s">
        <v>42</v>
      </c>
      <c r="H191" s="150"/>
      <c r="I191" s="64">
        <f>I192+I193</f>
        <v>6716000</v>
      </c>
    </row>
    <row r="192" spans="2:9" ht="12.75">
      <c r="B192" s="24" t="s">
        <v>106</v>
      </c>
      <c r="C192" s="99" t="s">
        <v>13</v>
      </c>
      <c r="D192" s="12" t="s">
        <v>10</v>
      </c>
      <c r="E192" s="12" t="s">
        <v>62</v>
      </c>
      <c r="F192" s="12" t="s">
        <v>105</v>
      </c>
      <c r="G192" s="12" t="s">
        <v>42</v>
      </c>
      <c r="H192" s="148" t="s">
        <v>40</v>
      </c>
      <c r="I192" s="39">
        <v>6630000</v>
      </c>
    </row>
    <row r="193" spans="2:9" ht="12.75">
      <c r="B193" s="24" t="s">
        <v>242</v>
      </c>
      <c r="C193" s="99" t="s">
        <v>13</v>
      </c>
      <c r="D193" s="12" t="s">
        <v>10</v>
      </c>
      <c r="E193" s="12" t="s">
        <v>62</v>
      </c>
      <c r="F193" s="12" t="s">
        <v>105</v>
      </c>
      <c r="G193" s="12" t="s">
        <v>10</v>
      </c>
      <c r="H193" s="148" t="s">
        <v>40</v>
      </c>
      <c r="I193" s="39">
        <v>86000</v>
      </c>
    </row>
    <row r="194" spans="2:9" ht="12.75">
      <c r="B194" s="200" t="s">
        <v>190</v>
      </c>
      <c r="C194" s="76" t="s">
        <v>13</v>
      </c>
      <c r="D194" s="18" t="s">
        <v>10</v>
      </c>
      <c r="E194" s="18" t="s">
        <v>191</v>
      </c>
      <c r="F194" s="18" t="s">
        <v>42</v>
      </c>
      <c r="G194" s="18" t="s">
        <v>42</v>
      </c>
      <c r="H194" s="149"/>
      <c r="I194" s="38">
        <f>I195+I197</f>
        <v>0</v>
      </c>
    </row>
    <row r="195" spans="2:9" ht="25.5">
      <c r="B195" s="202" t="s">
        <v>227</v>
      </c>
      <c r="C195" s="81" t="s">
        <v>13</v>
      </c>
      <c r="D195" s="63" t="s">
        <v>10</v>
      </c>
      <c r="E195" s="63" t="s">
        <v>191</v>
      </c>
      <c r="F195" s="63" t="s">
        <v>42</v>
      </c>
      <c r="G195" s="63" t="s">
        <v>10</v>
      </c>
      <c r="H195" s="150"/>
      <c r="I195" s="64">
        <f>I196</f>
        <v>0</v>
      </c>
    </row>
    <row r="196" spans="2:9" ht="12" customHeight="1">
      <c r="B196" s="24" t="s">
        <v>195</v>
      </c>
      <c r="C196" s="79" t="s">
        <v>13</v>
      </c>
      <c r="D196" s="12" t="s">
        <v>10</v>
      </c>
      <c r="E196" s="12" t="s">
        <v>191</v>
      </c>
      <c r="F196" s="12" t="s">
        <v>42</v>
      </c>
      <c r="G196" s="12" t="s">
        <v>10</v>
      </c>
      <c r="H196" s="148" t="s">
        <v>196</v>
      </c>
      <c r="I196" s="39"/>
    </row>
    <row r="197" spans="2:9" ht="17.25" customHeight="1">
      <c r="B197" s="201" t="s">
        <v>192</v>
      </c>
      <c r="C197" s="81" t="s">
        <v>13</v>
      </c>
      <c r="D197" s="63" t="s">
        <v>10</v>
      </c>
      <c r="E197" s="63" t="s">
        <v>191</v>
      </c>
      <c r="F197" s="63" t="s">
        <v>11</v>
      </c>
      <c r="G197" s="63" t="s">
        <v>42</v>
      </c>
      <c r="H197" s="150"/>
      <c r="I197" s="64">
        <f>I198</f>
        <v>0</v>
      </c>
    </row>
    <row r="198" spans="2:9" ht="19.5" customHeight="1">
      <c r="B198" s="24" t="s">
        <v>106</v>
      </c>
      <c r="C198" s="99" t="s">
        <v>13</v>
      </c>
      <c r="D198" s="12" t="s">
        <v>10</v>
      </c>
      <c r="E198" s="12" t="s">
        <v>191</v>
      </c>
      <c r="F198" s="12" t="s">
        <v>11</v>
      </c>
      <c r="G198" s="12" t="s">
        <v>42</v>
      </c>
      <c r="H198" s="148" t="s">
        <v>40</v>
      </c>
      <c r="I198" s="39"/>
    </row>
    <row r="199" spans="2:9" ht="15" customHeight="1">
      <c r="B199" s="146" t="s">
        <v>86</v>
      </c>
      <c r="C199" s="76" t="s">
        <v>13</v>
      </c>
      <c r="D199" s="18" t="s">
        <v>10</v>
      </c>
      <c r="E199" s="18" t="s">
        <v>161</v>
      </c>
      <c r="F199" s="18" t="s">
        <v>42</v>
      </c>
      <c r="G199" s="18" t="s">
        <v>42</v>
      </c>
      <c r="H199" s="149"/>
      <c r="I199" s="38">
        <f>I205+I200</f>
        <v>0</v>
      </c>
    </row>
    <row r="200" spans="2:9" ht="30.75" customHeight="1">
      <c r="B200" s="58" t="s">
        <v>167</v>
      </c>
      <c r="C200" s="97" t="s">
        <v>13</v>
      </c>
      <c r="D200" s="19" t="s">
        <v>10</v>
      </c>
      <c r="E200" s="18" t="s">
        <v>161</v>
      </c>
      <c r="F200" s="19" t="s">
        <v>10</v>
      </c>
      <c r="G200" s="19" t="s">
        <v>42</v>
      </c>
      <c r="H200" s="255"/>
      <c r="I200" s="38">
        <f>I201+I203</f>
        <v>0</v>
      </c>
    </row>
    <row r="201" spans="2:9" ht="25.5">
      <c r="B201" s="70" t="s">
        <v>193</v>
      </c>
      <c r="C201" s="95" t="s">
        <v>13</v>
      </c>
      <c r="D201" s="66" t="s">
        <v>10</v>
      </c>
      <c r="E201" s="63" t="s">
        <v>161</v>
      </c>
      <c r="F201" s="66" t="s">
        <v>10</v>
      </c>
      <c r="G201" s="66" t="s">
        <v>10</v>
      </c>
      <c r="H201" s="256"/>
      <c r="I201" s="64">
        <f>I202</f>
        <v>0</v>
      </c>
    </row>
    <row r="202" spans="2:9" ht="12.75">
      <c r="B202" s="24" t="s">
        <v>106</v>
      </c>
      <c r="C202" s="79" t="s">
        <v>13</v>
      </c>
      <c r="D202" s="12" t="s">
        <v>10</v>
      </c>
      <c r="E202" s="12" t="s">
        <v>161</v>
      </c>
      <c r="F202" s="12" t="s">
        <v>10</v>
      </c>
      <c r="G202" s="12" t="s">
        <v>10</v>
      </c>
      <c r="H202" s="148" t="s">
        <v>40</v>
      </c>
      <c r="I202" s="46"/>
    </row>
    <row r="203" spans="2:9" ht="14.25" customHeight="1">
      <c r="B203" s="109" t="s">
        <v>244</v>
      </c>
      <c r="C203" s="81" t="s">
        <v>13</v>
      </c>
      <c r="D203" s="63" t="s">
        <v>10</v>
      </c>
      <c r="E203" s="63" t="s">
        <v>161</v>
      </c>
      <c r="F203" s="63" t="s">
        <v>10</v>
      </c>
      <c r="G203" s="63" t="s">
        <v>17</v>
      </c>
      <c r="H203" s="150"/>
      <c r="I203" s="64">
        <f>I204</f>
        <v>0</v>
      </c>
    </row>
    <row r="204" spans="2:9" ht="12.75">
      <c r="B204" s="24" t="s">
        <v>106</v>
      </c>
      <c r="C204" s="79" t="s">
        <v>13</v>
      </c>
      <c r="D204" s="12" t="s">
        <v>10</v>
      </c>
      <c r="E204" s="12" t="s">
        <v>161</v>
      </c>
      <c r="F204" s="12" t="s">
        <v>10</v>
      </c>
      <c r="G204" s="12" t="s">
        <v>17</v>
      </c>
      <c r="H204" s="148" t="s">
        <v>40</v>
      </c>
      <c r="I204" s="39"/>
    </row>
    <row r="205" spans="2:9" ht="24" customHeight="1">
      <c r="B205" s="168" t="s">
        <v>162</v>
      </c>
      <c r="C205" s="81" t="s">
        <v>13</v>
      </c>
      <c r="D205" s="63" t="s">
        <v>10</v>
      </c>
      <c r="E205" s="63" t="s">
        <v>161</v>
      </c>
      <c r="F205" s="63" t="s">
        <v>11</v>
      </c>
      <c r="G205" s="63" t="s">
        <v>42</v>
      </c>
      <c r="H205" s="150"/>
      <c r="I205" s="64">
        <f>I206+I207</f>
        <v>0</v>
      </c>
    </row>
    <row r="206" spans="2:9" ht="12.75">
      <c r="B206" s="24" t="s">
        <v>106</v>
      </c>
      <c r="C206" s="79" t="s">
        <v>13</v>
      </c>
      <c r="D206" s="12" t="s">
        <v>10</v>
      </c>
      <c r="E206" s="12" t="s">
        <v>161</v>
      </c>
      <c r="F206" s="12" t="s">
        <v>11</v>
      </c>
      <c r="G206" s="12" t="s">
        <v>42</v>
      </c>
      <c r="H206" s="148" t="s">
        <v>40</v>
      </c>
      <c r="I206" s="39"/>
    </row>
    <row r="207" spans="2:9" ht="25.5">
      <c r="B207" s="24" t="s">
        <v>247</v>
      </c>
      <c r="C207" s="79" t="s">
        <v>13</v>
      </c>
      <c r="D207" s="12" t="s">
        <v>10</v>
      </c>
      <c r="E207" s="12" t="s">
        <v>161</v>
      </c>
      <c r="F207" s="12" t="s">
        <v>11</v>
      </c>
      <c r="G207" s="12" t="s">
        <v>17</v>
      </c>
      <c r="H207" s="148" t="s">
        <v>40</v>
      </c>
      <c r="I207" s="39"/>
    </row>
    <row r="208" spans="2:9" ht="16.5" customHeight="1">
      <c r="B208" s="195" t="s">
        <v>3</v>
      </c>
      <c r="C208" s="97" t="s">
        <v>13</v>
      </c>
      <c r="D208" s="19" t="s">
        <v>10</v>
      </c>
      <c r="E208" s="18" t="s">
        <v>37</v>
      </c>
      <c r="F208" s="18" t="s">
        <v>42</v>
      </c>
      <c r="G208" s="18" t="s">
        <v>42</v>
      </c>
      <c r="H208" s="255"/>
      <c r="I208" s="44">
        <f>I209+I211+I213</f>
        <v>0</v>
      </c>
    </row>
    <row r="209" spans="2:9" ht="17.25" customHeight="1" hidden="1">
      <c r="B209" s="202" t="s">
        <v>194</v>
      </c>
      <c r="C209" s="81" t="s">
        <v>13</v>
      </c>
      <c r="D209" s="63" t="s">
        <v>10</v>
      </c>
      <c r="E209" s="63" t="s">
        <v>37</v>
      </c>
      <c r="F209" s="63" t="s">
        <v>12</v>
      </c>
      <c r="G209" s="63" t="s">
        <v>21</v>
      </c>
      <c r="H209" s="150"/>
      <c r="I209" s="64">
        <f>I210</f>
        <v>0</v>
      </c>
    </row>
    <row r="210" spans="2:9" ht="0.75" customHeight="1">
      <c r="B210" s="24" t="s">
        <v>195</v>
      </c>
      <c r="C210" s="79" t="s">
        <v>13</v>
      </c>
      <c r="D210" s="12" t="s">
        <v>10</v>
      </c>
      <c r="E210" s="12" t="s">
        <v>37</v>
      </c>
      <c r="F210" s="12" t="s">
        <v>12</v>
      </c>
      <c r="G210" s="12" t="s">
        <v>21</v>
      </c>
      <c r="H210" s="148" t="s">
        <v>196</v>
      </c>
      <c r="I210" s="46"/>
    </row>
    <row r="211" spans="2:9" ht="30" customHeight="1">
      <c r="B211" s="202" t="s">
        <v>197</v>
      </c>
      <c r="C211" s="81" t="s">
        <v>13</v>
      </c>
      <c r="D211" s="63" t="s">
        <v>10</v>
      </c>
      <c r="E211" s="63" t="s">
        <v>37</v>
      </c>
      <c r="F211" s="63" t="s">
        <v>14</v>
      </c>
      <c r="G211" s="63" t="s">
        <v>20</v>
      </c>
      <c r="H211" s="150"/>
      <c r="I211" s="64">
        <f>I212</f>
        <v>0</v>
      </c>
    </row>
    <row r="212" spans="2:9" ht="15.75" customHeight="1">
      <c r="B212" s="24" t="s">
        <v>106</v>
      </c>
      <c r="C212" s="79" t="s">
        <v>13</v>
      </c>
      <c r="D212" s="12" t="s">
        <v>10</v>
      </c>
      <c r="E212" s="12" t="s">
        <v>37</v>
      </c>
      <c r="F212" s="12" t="s">
        <v>14</v>
      </c>
      <c r="G212" s="12" t="s">
        <v>20</v>
      </c>
      <c r="H212" s="148" t="s">
        <v>40</v>
      </c>
      <c r="I212" s="46"/>
    </row>
    <row r="213" spans="2:9" ht="0.75" customHeight="1" hidden="1">
      <c r="B213" s="202" t="s">
        <v>198</v>
      </c>
      <c r="C213" s="81" t="s">
        <v>13</v>
      </c>
      <c r="D213" s="63" t="s">
        <v>10</v>
      </c>
      <c r="E213" s="63" t="s">
        <v>37</v>
      </c>
      <c r="F213" s="63" t="s">
        <v>199</v>
      </c>
      <c r="G213" s="63" t="s">
        <v>20</v>
      </c>
      <c r="H213" s="150"/>
      <c r="I213" s="64">
        <f>I214</f>
        <v>0</v>
      </c>
    </row>
    <row r="214" spans="2:9" ht="2.25" customHeight="1" hidden="1">
      <c r="B214" s="24" t="s">
        <v>195</v>
      </c>
      <c r="C214" s="79" t="s">
        <v>13</v>
      </c>
      <c r="D214" s="12" t="s">
        <v>10</v>
      </c>
      <c r="E214" s="12" t="s">
        <v>37</v>
      </c>
      <c r="F214" s="12" t="s">
        <v>199</v>
      </c>
      <c r="G214" s="12" t="s">
        <v>20</v>
      </c>
      <c r="H214" s="148" t="s">
        <v>196</v>
      </c>
      <c r="I214" s="46"/>
    </row>
    <row r="215" spans="2:9" ht="12.75">
      <c r="B215" s="57" t="s">
        <v>70</v>
      </c>
      <c r="C215" s="78" t="s">
        <v>13</v>
      </c>
      <c r="D215" s="11" t="s">
        <v>21</v>
      </c>
      <c r="E215" s="11"/>
      <c r="F215" s="11"/>
      <c r="G215" s="11"/>
      <c r="H215" s="234"/>
      <c r="I215" s="40">
        <f>I216</f>
        <v>1190000</v>
      </c>
    </row>
    <row r="216" spans="2:9" ht="14.25" customHeight="1">
      <c r="B216" s="58" t="s">
        <v>64</v>
      </c>
      <c r="C216" s="76" t="s">
        <v>13</v>
      </c>
      <c r="D216" s="18" t="s">
        <v>21</v>
      </c>
      <c r="E216" s="18" t="s">
        <v>38</v>
      </c>
      <c r="F216" s="18" t="s">
        <v>42</v>
      </c>
      <c r="G216" s="18" t="s">
        <v>42</v>
      </c>
      <c r="H216" s="149"/>
      <c r="I216" s="38">
        <f>I217</f>
        <v>1190000</v>
      </c>
    </row>
    <row r="217" spans="2:9" ht="15" customHeight="1">
      <c r="B217" s="77" t="s">
        <v>63</v>
      </c>
      <c r="C217" s="81" t="s">
        <v>13</v>
      </c>
      <c r="D217" s="63" t="s">
        <v>21</v>
      </c>
      <c r="E217" s="63" t="s">
        <v>38</v>
      </c>
      <c r="F217" s="63" t="s">
        <v>107</v>
      </c>
      <c r="G217" s="63" t="s">
        <v>42</v>
      </c>
      <c r="H217" s="150"/>
      <c r="I217" s="64">
        <f>I218</f>
        <v>1190000</v>
      </c>
    </row>
    <row r="218" spans="2:9" ht="12.75">
      <c r="B218" s="107" t="s">
        <v>128</v>
      </c>
      <c r="C218" s="99" t="s">
        <v>13</v>
      </c>
      <c r="D218" s="12" t="s">
        <v>21</v>
      </c>
      <c r="E218" s="12" t="s">
        <v>38</v>
      </c>
      <c r="F218" s="12" t="s">
        <v>107</v>
      </c>
      <c r="G218" s="12" t="s">
        <v>42</v>
      </c>
      <c r="H218" s="148" t="s">
        <v>149</v>
      </c>
      <c r="I218" s="39">
        <v>1190000</v>
      </c>
    </row>
    <row r="219" spans="2:9" ht="12.75">
      <c r="B219" s="188" t="s">
        <v>228</v>
      </c>
      <c r="C219" s="78" t="s">
        <v>13</v>
      </c>
      <c r="D219" s="11" t="s">
        <v>11</v>
      </c>
      <c r="E219" s="11"/>
      <c r="F219" s="11"/>
      <c r="G219" s="11"/>
      <c r="H219" s="234"/>
      <c r="I219" s="40">
        <f>I220+I223</f>
        <v>0</v>
      </c>
    </row>
    <row r="220" spans="2:9" ht="12.75">
      <c r="B220" s="120" t="s">
        <v>84</v>
      </c>
      <c r="C220" s="94" t="s">
        <v>13</v>
      </c>
      <c r="D220" s="32" t="s">
        <v>11</v>
      </c>
      <c r="E220" s="32" t="s">
        <v>83</v>
      </c>
      <c r="F220" s="32" t="s">
        <v>42</v>
      </c>
      <c r="G220" s="32" t="s">
        <v>42</v>
      </c>
      <c r="H220" s="243"/>
      <c r="I220" s="38">
        <f>I221</f>
        <v>0</v>
      </c>
    </row>
    <row r="221" spans="2:9" ht="12.75">
      <c r="B221" s="70" t="s">
        <v>136</v>
      </c>
      <c r="C221" s="95" t="s">
        <v>13</v>
      </c>
      <c r="D221" s="63" t="s">
        <v>11</v>
      </c>
      <c r="E221" s="63" t="s">
        <v>83</v>
      </c>
      <c r="F221" s="63" t="s">
        <v>18</v>
      </c>
      <c r="G221" s="63" t="s">
        <v>42</v>
      </c>
      <c r="H221" s="150"/>
      <c r="I221" s="64">
        <f>I222</f>
        <v>0</v>
      </c>
    </row>
    <row r="222" spans="2:9" ht="12.75">
      <c r="B222" s="107" t="s">
        <v>128</v>
      </c>
      <c r="C222" s="96" t="s">
        <v>13</v>
      </c>
      <c r="D222" s="12" t="s">
        <v>11</v>
      </c>
      <c r="E222" s="12" t="s">
        <v>83</v>
      </c>
      <c r="F222" s="12" t="s">
        <v>18</v>
      </c>
      <c r="G222" s="12" t="s">
        <v>42</v>
      </c>
      <c r="H222" s="148" t="s">
        <v>149</v>
      </c>
      <c r="I222" s="39"/>
    </row>
    <row r="223" spans="2:9" ht="12.75">
      <c r="B223" s="146" t="s">
        <v>164</v>
      </c>
      <c r="C223" s="85" t="s">
        <v>13</v>
      </c>
      <c r="D223" s="18" t="s">
        <v>11</v>
      </c>
      <c r="E223" s="18" t="s">
        <v>165</v>
      </c>
      <c r="F223" s="19" t="s">
        <v>0</v>
      </c>
      <c r="G223" s="19" t="s">
        <v>0</v>
      </c>
      <c r="H223" s="149"/>
      <c r="I223" s="38">
        <f>I224</f>
        <v>0</v>
      </c>
    </row>
    <row r="224" spans="2:9" ht="12.75">
      <c r="B224" s="170" t="s">
        <v>166</v>
      </c>
      <c r="C224" s="86" t="s">
        <v>13</v>
      </c>
      <c r="D224" s="63" t="s">
        <v>11</v>
      </c>
      <c r="E224" s="63" t="s">
        <v>165</v>
      </c>
      <c r="F224" s="66" t="s">
        <v>17</v>
      </c>
      <c r="G224" s="66" t="s">
        <v>0</v>
      </c>
      <c r="H224" s="150"/>
      <c r="I224" s="64">
        <f>I225</f>
        <v>0</v>
      </c>
    </row>
    <row r="225" spans="2:9" ht="12.75">
      <c r="B225" s="107" t="s">
        <v>128</v>
      </c>
      <c r="C225" s="35" t="s">
        <v>13</v>
      </c>
      <c r="D225" s="130" t="s">
        <v>11</v>
      </c>
      <c r="E225" s="12" t="s">
        <v>165</v>
      </c>
      <c r="F225" s="13" t="s">
        <v>17</v>
      </c>
      <c r="G225" s="13" t="s">
        <v>42</v>
      </c>
      <c r="H225" s="148" t="s">
        <v>149</v>
      </c>
      <c r="I225" s="39"/>
    </row>
    <row r="226" spans="2:9" ht="15.75">
      <c r="B226" s="114" t="s">
        <v>24</v>
      </c>
      <c r="C226" s="100" t="s">
        <v>14</v>
      </c>
      <c r="D226" s="28"/>
      <c r="E226" s="28"/>
      <c r="F226" s="28"/>
      <c r="G226" s="28"/>
      <c r="H226" s="247"/>
      <c r="I226" s="41">
        <f>I227+I239+I258+I270+I282+I286</f>
        <v>59174100</v>
      </c>
    </row>
    <row r="227" spans="2:9" ht="12.75">
      <c r="B227" s="57" t="s">
        <v>132</v>
      </c>
      <c r="C227" s="78" t="s">
        <v>14</v>
      </c>
      <c r="D227" s="11" t="s">
        <v>10</v>
      </c>
      <c r="E227" s="12"/>
      <c r="F227" s="12"/>
      <c r="G227" s="12"/>
      <c r="H227" s="148"/>
      <c r="I227" s="40">
        <f>I228+I232</f>
        <v>26943600</v>
      </c>
    </row>
    <row r="228" spans="2:9" ht="12.75">
      <c r="B228" s="58" t="s">
        <v>65</v>
      </c>
      <c r="C228" s="76" t="s">
        <v>14</v>
      </c>
      <c r="D228" s="18" t="s">
        <v>10</v>
      </c>
      <c r="E228" s="18" t="s">
        <v>35</v>
      </c>
      <c r="F228" s="18" t="s">
        <v>42</v>
      </c>
      <c r="G228" s="18" t="s">
        <v>42</v>
      </c>
      <c r="H228" s="149"/>
      <c r="I228" s="38">
        <f>I229</f>
        <v>26943600</v>
      </c>
    </row>
    <row r="229" spans="2:9" ht="12.75">
      <c r="B229" s="70" t="s">
        <v>4</v>
      </c>
      <c r="C229" s="81" t="s">
        <v>14</v>
      </c>
      <c r="D229" s="63" t="s">
        <v>10</v>
      </c>
      <c r="E229" s="63" t="s">
        <v>35</v>
      </c>
      <c r="F229" s="63" t="s">
        <v>105</v>
      </c>
      <c r="G229" s="63" t="s">
        <v>42</v>
      </c>
      <c r="H229" s="150"/>
      <c r="I229" s="64">
        <f>I230+I231</f>
        <v>26943600</v>
      </c>
    </row>
    <row r="230" spans="2:9" ht="12.75">
      <c r="B230" s="117" t="s">
        <v>106</v>
      </c>
      <c r="C230" s="99" t="s">
        <v>14</v>
      </c>
      <c r="D230" s="12" t="s">
        <v>10</v>
      </c>
      <c r="E230" s="12" t="s">
        <v>35</v>
      </c>
      <c r="F230" s="12" t="s">
        <v>105</v>
      </c>
      <c r="G230" s="12" t="s">
        <v>42</v>
      </c>
      <c r="H230" s="148" t="s">
        <v>40</v>
      </c>
      <c r="I230" s="39">
        <v>19114500</v>
      </c>
    </row>
    <row r="231" spans="2:9" ht="12.75">
      <c r="B231" s="24" t="s">
        <v>242</v>
      </c>
      <c r="C231" s="99" t="s">
        <v>14</v>
      </c>
      <c r="D231" s="12" t="s">
        <v>10</v>
      </c>
      <c r="E231" s="12" t="s">
        <v>35</v>
      </c>
      <c r="F231" s="12" t="s">
        <v>105</v>
      </c>
      <c r="G231" s="12" t="s">
        <v>10</v>
      </c>
      <c r="H231" s="148" t="s">
        <v>40</v>
      </c>
      <c r="I231" s="39">
        <v>7829100</v>
      </c>
    </row>
    <row r="232" spans="2:10" ht="25.5">
      <c r="B232" s="58" t="s">
        <v>167</v>
      </c>
      <c r="C232" s="97" t="s">
        <v>14</v>
      </c>
      <c r="D232" s="19" t="s">
        <v>10</v>
      </c>
      <c r="E232" s="18" t="s">
        <v>161</v>
      </c>
      <c r="F232" s="19" t="s">
        <v>10</v>
      </c>
      <c r="G232" s="19" t="s">
        <v>42</v>
      </c>
      <c r="H232" s="255"/>
      <c r="I232" s="38">
        <f>I233+I235+I237</f>
        <v>0</v>
      </c>
      <c r="J232" s="261"/>
    </row>
    <row r="233" spans="2:9" ht="25.5">
      <c r="B233" s="70" t="s">
        <v>193</v>
      </c>
      <c r="C233" s="95" t="s">
        <v>14</v>
      </c>
      <c r="D233" s="66" t="s">
        <v>10</v>
      </c>
      <c r="E233" s="63" t="s">
        <v>161</v>
      </c>
      <c r="F233" s="66" t="s">
        <v>10</v>
      </c>
      <c r="G233" s="66" t="s">
        <v>10</v>
      </c>
      <c r="H233" s="256"/>
      <c r="I233" s="64">
        <f>I234</f>
        <v>0</v>
      </c>
    </row>
    <row r="234" spans="2:9" ht="12.75">
      <c r="B234" s="24" t="s">
        <v>106</v>
      </c>
      <c r="C234" s="79" t="s">
        <v>14</v>
      </c>
      <c r="D234" s="12" t="s">
        <v>10</v>
      </c>
      <c r="E234" s="12" t="s">
        <v>161</v>
      </c>
      <c r="F234" s="12" t="s">
        <v>10</v>
      </c>
      <c r="G234" s="12" t="s">
        <v>10</v>
      </c>
      <c r="H234" s="148" t="s">
        <v>40</v>
      </c>
      <c r="I234" s="46"/>
    </row>
    <row r="235" spans="2:9" ht="15" customHeight="1">
      <c r="B235" s="109" t="s">
        <v>244</v>
      </c>
      <c r="C235" s="81" t="s">
        <v>14</v>
      </c>
      <c r="D235" s="63" t="s">
        <v>10</v>
      </c>
      <c r="E235" s="63" t="s">
        <v>161</v>
      </c>
      <c r="F235" s="63" t="s">
        <v>10</v>
      </c>
      <c r="G235" s="63" t="s">
        <v>17</v>
      </c>
      <c r="H235" s="150"/>
      <c r="I235" s="64">
        <f>I236</f>
        <v>0</v>
      </c>
    </row>
    <row r="236" spans="2:9" ht="12.75">
      <c r="B236" s="24" t="s">
        <v>106</v>
      </c>
      <c r="C236" s="79" t="s">
        <v>14</v>
      </c>
      <c r="D236" s="12" t="s">
        <v>10</v>
      </c>
      <c r="E236" s="12" t="s">
        <v>161</v>
      </c>
      <c r="F236" s="12" t="s">
        <v>10</v>
      </c>
      <c r="G236" s="12" t="s">
        <v>17</v>
      </c>
      <c r="H236" s="148" t="s">
        <v>40</v>
      </c>
      <c r="I236" s="39"/>
    </row>
    <row r="237" spans="2:9" ht="25.5">
      <c r="B237" s="109" t="s">
        <v>248</v>
      </c>
      <c r="C237" s="81" t="s">
        <v>14</v>
      </c>
      <c r="D237" s="63" t="s">
        <v>10</v>
      </c>
      <c r="E237" s="63" t="s">
        <v>161</v>
      </c>
      <c r="F237" s="63" t="s">
        <v>10</v>
      </c>
      <c r="G237" s="63" t="s">
        <v>211</v>
      </c>
      <c r="H237" s="150"/>
      <c r="I237" s="64">
        <f>I238</f>
        <v>0</v>
      </c>
    </row>
    <row r="238" spans="2:9" ht="12.75">
      <c r="B238" s="24" t="s">
        <v>106</v>
      </c>
      <c r="C238" s="79" t="s">
        <v>14</v>
      </c>
      <c r="D238" s="12" t="s">
        <v>10</v>
      </c>
      <c r="E238" s="12" t="s">
        <v>161</v>
      </c>
      <c r="F238" s="12" t="s">
        <v>10</v>
      </c>
      <c r="G238" s="12" t="s">
        <v>211</v>
      </c>
      <c r="H238" s="148" t="s">
        <v>40</v>
      </c>
      <c r="I238" s="39"/>
    </row>
    <row r="239" spans="2:9" ht="12.75">
      <c r="B239" s="121" t="s">
        <v>133</v>
      </c>
      <c r="C239" s="78" t="s">
        <v>14</v>
      </c>
      <c r="D239" s="11" t="s">
        <v>18</v>
      </c>
      <c r="E239" s="11"/>
      <c r="F239" s="11"/>
      <c r="G239" s="11"/>
      <c r="H239" s="234"/>
      <c r="I239" s="40">
        <f>I240+I244+I249</f>
        <v>17037500</v>
      </c>
    </row>
    <row r="240" spans="2:9" ht="12.75">
      <c r="B240" s="58" t="s">
        <v>65</v>
      </c>
      <c r="C240" s="76" t="s">
        <v>14</v>
      </c>
      <c r="D240" s="18" t="s">
        <v>18</v>
      </c>
      <c r="E240" s="18" t="s">
        <v>35</v>
      </c>
      <c r="F240" s="18" t="s">
        <v>42</v>
      </c>
      <c r="G240" s="18" t="s">
        <v>42</v>
      </c>
      <c r="H240" s="149"/>
      <c r="I240" s="38">
        <f>I241</f>
        <v>17037500</v>
      </c>
    </row>
    <row r="241" spans="2:9" ht="12.75">
      <c r="B241" s="70" t="s">
        <v>4</v>
      </c>
      <c r="C241" s="81" t="s">
        <v>14</v>
      </c>
      <c r="D241" s="63" t="s">
        <v>18</v>
      </c>
      <c r="E241" s="63" t="s">
        <v>35</v>
      </c>
      <c r="F241" s="63" t="s">
        <v>105</v>
      </c>
      <c r="G241" s="63" t="s">
        <v>42</v>
      </c>
      <c r="H241" s="150"/>
      <c r="I241" s="64">
        <f>I242+I243</f>
        <v>17037500</v>
      </c>
    </row>
    <row r="242" spans="2:9" ht="12.75">
      <c r="B242" s="117" t="s">
        <v>106</v>
      </c>
      <c r="C242" s="99" t="s">
        <v>14</v>
      </c>
      <c r="D242" s="12" t="s">
        <v>18</v>
      </c>
      <c r="E242" s="12" t="s">
        <v>35</v>
      </c>
      <c r="F242" s="12" t="s">
        <v>105</v>
      </c>
      <c r="G242" s="12" t="s">
        <v>42</v>
      </c>
      <c r="H242" s="148" t="s">
        <v>40</v>
      </c>
      <c r="I242" s="39">
        <v>16969500</v>
      </c>
    </row>
    <row r="243" spans="2:9" ht="12.75">
      <c r="B243" s="24" t="s">
        <v>242</v>
      </c>
      <c r="C243" s="99" t="s">
        <v>14</v>
      </c>
      <c r="D243" s="12" t="s">
        <v>18</v>
      </c>
      <c r="E243" s="12" t="s">
        <v>35</v>
      </c>
      <c r="F243" s="12" t="s">
        <v>105</v>
      </c>
      <c r="G243" s="12" t="s">
        <v>10</v>
      </c>
      <c r="H243" s="148" t="s">
        <v>40</v>
      </c>
      <c r="I243" s="39">
        <v>68000</v>
      </c>
    </row>
    <row r="244" spans="2:9" ht="12.75">
      <c r="B244" s="58" t="s">
        <v>81</v>
      </c>
      <c r="C244" s="76" t="s">
        <v>14</v>
      </c>
      <c r="D244" s="18" t="s">
        <v>18</v>
      </c>
      <c r="E244" s="18" t="s">
        <v>6</v>
      </c>
      <c r="F244" s="18" t="s">
        <v>42</v>
      </c>
      <c r="G244" s="18" t="s">
        <v>42</v>
      </c>
      <c r="H244" s="149"/>
      <c r="I244" s="38">
        <f>I245+I247</f>
        <v>0</v>
      </c>
    </row>
    <row r="245" spans="2:9" ht="25.5">
      <c r="B245" s="70" t="s">
        <v>85</v>
      </c>
      <c r="C245" s="81" t="s">
        <v>14</v>
      </c>
      <c r="D245" s="63" t="s">
        <v>18</v>
      </c>
      <c r="E245" s="63" t="s">
        <v>6</v>
      </c>
      <c r="F245" s="63" t="s">
        <v>114</v>
      </c>
      <c r="G245" s="63" t="s">
        <v>42</v>
      </c>
      <c r="H245" s="150"/>
      <c r="I245" s="64">
        <f>I246</f>
        <v>0</v>
      </c>
    </row>
    <row r="246" spans="2:9" ht="12.75">
      <c r="B246" s="117" t="s">
        <v>106</v>
      </c>
      <c r="C246" s="99" t="s">
        <v>14</v>
      </c>
      <c r="D246" s="12" t="s">
        <v>18</v>
      </c>
      <c r="E246" s="12" t="s">
        <v>6</v>
      </c>
      <c r="F246" s="12" t="s">
        <v>114</v>
      </c>
      <c r="G246" s="12" t="s">
        <v>42</v>
      </c>
      <c r="H246" s="148" t="s">
        <v>40</v>
      </c>
      <c r="I246" s="39"/>
    </row>
    <row r="247" spans="2:9" ht="38.25" customHeight="1">
      <c r="B247" s="262" t="s">
        <v>249</v>
      </c>
      <c r="C247" s="81" t="s">
        <v>14</v>
      </c>
      <c r="D247" s="63" t="s">
        <v>18</v>
      </c>
      <c r="E247" s="63" t="s">
        <v>6</v>
      </c>
      <c r="F247" s="63" t="s">
        <v>250</v>
      </c>
      <c r="G247" s="63" t="s">
        <v>42</v>
      </c>
      <c r="H247" s="148"/>
      <c r="I247" s="64">
        <f>I248</f>
        <v>0</v>
      </c>
    </row>
    <row r="248" spans="2:9" ht="12.75">
      <c r="B248" s="117" t="s">
        <v>106</v>
      </c>
      <c r="C248" s="99" t="s">
        <v>14</v>
      </c>
      <c r="D248" s="12" t="s">
        <v>18</v>
      </c>
      <c r="E248" s="12" t="s">
        <v>6</v>
      </c>
      <c r="F248" s="12" t="s">
        <v>250</v>
      </c>
      <c r="G248" s="12" t="s">
        <v>42</v>
      </c>
      <c r="H248" s="148" t="s">
        <v>40</v>
      </c>
      <c r="I248" s="39"/>
    </row>
    <row r="249" spans="2:9" ht="25.5">
      <c r="B249" s="58" t="s">
        <v>167</v>
      </c>
      <c r="C249" s="97" t="s">
        <v>14</v>
      </c>
      <c r="D249" s="19" t="s">
        <v>18</v>
      </c>
      <c r="E249" s="18" t="s">
        <v>161</v>
      </c>
      <c r="F249" s="19" t="s">
        <v>10</v>
      </c>
      <c r="G249" s="19" t="s">
        <v>42</v>
      </c>
      <c r="H249" s="255"/>
      <c r="I249" s="38">
        <f>I250+I252+I254+I256</f>
        <v>0</v>
      </c>
    </row>
    <row r="250" spans="2:9" ht="25.5">
      <c r="B250" s="70" t="s">
        <v>193</v>
      </c>
      <c r="C250" s="95" t="s">
        <v>14</v>
      </c>
      <c r="D250" s="66" t="s">
        <v>18</v>
      </c>
      <c r="E250" s="63" t="s">
        <v>161</v>
      </c>
      <c r="F250" s="66" t="s">
        <v>10</v>
      </c>
      <c r="G250" s="66" t="s">
        <v>10</v>
      </c>
      <c r="H250" s="256"/>
      <c r="I250" s="64">
        <f>I251</f>
        <v>0</v>
      </c>
    </row>
    <row r="251" spans="2:9" ht="12.75">
      <c r="B251" s="24" t="s">
        <v>106</v>
      </c>
      <c r="C251" s="79" t="s">
        <v>14</v>
      </c>
      <c r="D251" s="12" t="s">
        <v>18</v>
      </c>
      <c r="E251" s="12" t="s">
        <v>161</v>
      </c>
      <c r="F251" s="12" t="s">
        <v>10</v>
      </c>
      <c r="G251" s="12" t="s">
        <v>10</v>
      </c>
      <c r="H251" s="148" t="s">
        <v>40</v>
      </c>
      <c r="I251" s="46"/>
    </row>
    <row r="252" spans="2:9" ht="13.5" customHeight="1">
      <c r="B252" s="109" t="s">
        <v>244</v>
      </c>
      <c r="C252" s="81" t="s">
        <v>14</v>
      </c>
      <c r="D252" s="63" t="s">
        <v>18</v>
      </c>
      <c r="E252" s="63" t="s">
        <v>161</v>
      </c>
      <c r="F252" s="63" t="s">
        <v>10</v>
      </c>
      <c r="G252" s="63" t="s">
        <v>17</v>
      </c>
      <c r="H252" s="150"/>
      <c r="I252" s="64">
        <f>I253</f>
        <v>0</v>
      </c>
    </row>
    <row r="253" spans="2:9" ht="12.75">
      <c r="B253" s="24" t="s">
        <v>106</v>
      </c>
      <c r="C253" s="79" t="s">
        <v>14</v>
      </c>
      <c r="D253" s="12" t="s">
        <v>18</v>
      </c>
      <c r="E253" s="12" t="s">
        <v>161</v>
      </c>
      <c r="F253" s="12" t="s">
        <v>10</v>
      </c>
      <c r="G253" s="12" t="s">
        <v>17</v>
      </c>
      <c r="H253" s="148" t="s">
        <v>40</v>
      </c>
      <c r="I253" s="39"/>
    </row>
    <row r="254" spans="2:9" ht="25.5">
      <c r="B254" s="109" t="s">
        <v>187</v>
      </c>
      <c r="C254" s="81" t="s">
        <v>14</v>
      </c>
      <c r="D254" s="63" t="s">
        <v>18</v>
      </c>
      <c r="E254" s="63" t="s">
        <v>161</v>
      </c>
      <c r="F254" s="63" t="s">
        <v>10</v>
      </c>
      <c r="G254" s="63" t="s">
        <v>87</v>
      </c>
      <c r="H254" s="150"/>
      <c r="I254" s="64">
        <f>I255</f>
        <v>0</v>
      </c>
    </row>
    <row r="255" spans="2:9" ht="17.25" customHeight="1">
      <c r="B255" s="24" t="s">
        <v>200</v>
      </c>
      <c r="C255" s="79" t="s">
        <v>14</v>
      </c>
      <c r="D255" s="12" t="s">
        <v>18</v>
      </c>
      <c r="E255" s="12" t="s">
        <v>161</v>
      </c>
      <c r="F255" s="12" t="s">
        <v>10</v>
      </c>
      <c r="G255" s="12" t="s">
        <v>87</v>
      </c>
      <c r="H255" s="148" t="s">
        <v>40</v>
      </c>
      <c r="I255" s="46"/>
    </row>
    <row r="256" spans="2:9" ht="30.75" customHeight="1">
      <c r="B256" s="109" t="s">
        <v>248</v>
      </c>
      <c r="C256" s="81" t="s">
        <v>14</v>
      </c>
      <c r="D256" s="63" t="s">
        <v>18</v>
      </c>
      <c r="E256" s="63" t="s">
        <v>161</v>
      </c>
      <c r="F256" s="63" t="s">
        <v>10</v>
      </c>
      <c r="G256" s="63" t="s">
        <v>211</v>
      </c>
      <c r="H256" s="150"/>
      <c r="I256" s="64">
        <f>I257</f>
        <v>0</v>
      </c>
    </row>
    <row r="257" spans="2:9" ht="17.25" customHeight="1">
      <c r="B257" s="24" t="s">
        <v>106</v>
      </c>
      <c r="C257" s="79" t="s">
        <v>14</v>
      </c>
      <c r="D257" s="12" t="s">
        <v>18</v>
      </c>
      <c r="E257" s="12" t="s">
        <v>161</v>
      </c>
      <c r="F257" s="12" t="s">
        <v>10</v>
      </c>
      <c r="G257" s="12" t="s">
        <v>211</v>
      </c>
      <c r="H257" s="148" t="s">
        <v>40</v>
      </c>
      <c r="I257" s="39"/>
    </row>
    <row r="258" spans="2:9" ht="12.75">
      <c r="B258" s="121" t="s">
        <v>144</v>
      </c>
      <c r="C258" s="78" t="s">
        <v>14</v>
      </c>
      <c r="D258" s="11" t="s">
        <v>21</v>
      </c>
      <c r="E258" s="11"/>
      <c r="F258" s="11"/>
      <c r="G258" s="11"/>
      <c r="H258" s="234"/>
      <c r="I258" s="40">
        <f>I259+I263+I267</f>
        <v>14663000</v>
      </c>
    </row>
    <row r="259" spans="2:9" ht="12.75">
      <c r="B259" s="58" t="s">
        <v>65</v>
      </c>
      <c r="C259" s="76" t="s">
        <v>14</v>
      </c>
      <c r="D259" s="18" t="s">
        <v>21</v>
      </c>
      <c r="E259" s="18" t="s">
        <v>35</v>
      </c>
      <c r="F259" s="18" t="s">
        <v>42</v>
      </c>
      <c r="G259" s="18" t="s">
        <v>42</v>
      </c>
      <c r="H259" s="149"/>
      <c r="I259" s="38">
        <f>I260</f>
        <v>14663000</v>
      </c>
    </row>
    <row r="260" spans="2:9" ht="12.75">
      <c r="B260" s="70" t="s">
        <v>4</v>
      </c>
      <c r="C260" s="81" t="s">
        <v>14</v>
      </c>
      <c r="D260" s="63" t="s">
        <v>21</v>
      </c>
      <c r="E260" s="63" t="s">
        <v>35</v>
      </c>
      <c r="F260" s="63" t="s">
        <v>105</v>
      </c>
      <c r="G260" s="63" t="s">
        <v>42</v>
      </c>
      <c r="H260" s="150"/>
      <c r="I260" s="64">
        <f>I261+I262</f>
        <v>14663000</v>
      </c>
    </row>
    <row r="261" spans="2:9" ht="12.75">
      <c r="B261" s="117" t="s">
        <v>106</v>
      </c>
      <c r="C261" s="99" t="s">
        <v>14</v>
      </c>
      <c r="D261" s="12" t="s">
        <v>21</v>
      </c>
      <c r="E261" s="12" t="s">
        <v>35</v>
      </c>
      <c r="F261" s="12" t="s">
        <v>105</v>
      </c>
      <c r="G261" s="12" t="s">
        <v>42</v>
      </c>
      <c r="H261" s="148" t="s">
        <v>40</v>
      </c>
      <c r="I261" s="39">
        <v>14641000</v>
      </c>
    </row>
    <row r="262" spans="2:9" ht="12.75">
      <c r="B262" s="24" t="s">
        <v>242</v>
      </c>
      <c r="C262" s="99" t="s">
        <v>14</v>
      </c>
      <c r="D262" s="12" t="s">
        <v>21</v>
      </c>
      <c r="E262" s="12" t="s">
        <v>35</v>
      </c>
      <c r="F262" s="12" t="s">
        <v>105</v>
      </c>
      <c r="G262" s="12" t="s">
        <v>10</v>
      </c>
      <c r="H262" s="148" t="s">
        <v>40</v>
      </c>
      <c r="I262" s="39">
        <v>22000</v>
      </c>
    </row>
    <row r="263" spans="2:9" ht="12.75">
      <c r="B263" s="58" t="s">
        <v>81</v>
      </c>
      <c r="C263" s="76" t="s">
        <v>14</v>
      </c>
      <c r="D263" s="18" t="s">
        <v>21</v>
      </c>
      <c r="E263" s="18" t="s">
        <v>6</v>
      </c>
      <c r="F263" s="18" t="s">
        <v>42</v>
      </c>
      <c r="G263" s="18" t="s">
        <v>42</v>
      </c>
      <c r="H263" s="149"/>
      <c r="I263" s="38">
        <f>I264</f>
        <v>0</v>
      </c>
    </row>
    <row r="264" spans="2:9" ht="25.5">
      <c r="B264" s="70" t="s">
        <v>85</v>
      </c>
      <c r="C264" s="81" t="s">
        <v>14</v>
      </c>
      <c r="D264" s="63" t="s">
        <v>21</v>
      </c>
      <c r="E264" s="63" t="s">
        <v>6</v>
      </c>
      <c r="F264" s="63" t="s">
        <v>114</v>
      </c>
      <c r="G264" s="63" t="s">
        <v>42</v>
      </c>
      <c r="H264" s="150"/>
      <c r="I264" s="64">
        <f>I265+I266</f>
        <v>0</v>
      </c>
    </row>
    <row r="265" spans="2:9" ht="12.75">
      <c r="B265" s="117" t="s">
        <v>106</v>
      </c>
      <c r="C265" s="99" t="s">
        <v>14</v>
      </c>
      <c r="D265" s="12" t="s">
        <v>21</v>
      </c>
      <c r="E265" s="12" t="s">
        <v>6</v>
      </c>
      <c r="F265" s="12" t="s">
        <v>114</v>
      </c>
      <c r="G265" s="12" t="s">
        <v>42</v>
      </c>
      <c r="H265" s="148" t="s">
        <v>40</v>
      </c>
      <c r="I265" s="39"/>
    </row>
    <row r="266" spans="2:9" ht="12.75">
      <c r="B266" s="24" t="s">
        <v>243</v>
      </c>
      <c r="C266" s="99" t="s">
        <v>14</v>
      </c>
      <c r="D266" s="12" t="s">
        <v>21</v>
      </c>
      <c r="E266" s="12" t="s">
        <v>6</v>
      </c>
      <c r="F266" s="12" t="s">
        <v>114</v>
      </c>
      <c r="G266" s="12" t="s">
        <v>42</v>
      </c>
      <c r="H266" s="148" t="s">
        <v>40</v>
      </c>
      <c r="I266" s="39"/>
    </row>
    <row r="267" spans="2:9" ht="25.5">
      <c r="B267" s="58" t="s">
        <v>167</v>
      </c>
      <c r="C267" s="97" t="s">
        <v>14</v>
      </c>
      <c r="D267" s="19" t="s">
        <v>21</v>
      </c>
      <c r="E267" s="18" t="s">
        <v>161</v>
      </c>
      <c r="F267" s="19" t="s">
        <v>10</v>
      </c>
      <c r="G267" s="19" t="s">
        <v>42</v>
      </c>
      <c r="H267" s="255"/>
      <c r="I267" s="38">
        <f>I268</f>
        <v>0</v>
      </c>
    </row>
    <row r="268" spans="2:9" ht="15" customHeight="1">
      <c r="B268" s="109" t="s">
        <v>244</v>
      </c>
      <c r="C268" s="81" t="s">
        <v>14</v>
      </c>
      <c r="D268" s="63" t="s">
        <v>21</v>
      </c>
      <c r="E268" s="63" t="s">
        <v>161</v>
      </c>
      <c r="F268" s="63" t="s">
        <v>10</v>
      </c>
      <c r="G268" s="63" t="s">
        <v>17</v>
      </c>
      <c r="H268" s="150"/>
      <c r="I268" s="64">
        <f>I269</f>
        <v>0</v>
      </c>
    </row>
    <row r="269" spans="2:9" ht="12.75">
      <c r="B269" s="24" t="s">
        <v>106</v>
      </c>
      <c r="C269" s="79" t="s">
        <v>14</v>
      </c>
      <c r="D269" s="12" t="s">
        <v>21</v>
      </c>
      <c r="E269" s="12" t="s">
        <v>161</v>
      </c>
      <c r="F269" s="12" t="s">
        <v>10</v>
      </c>
      <c r="G269" s="12" t="s">
        <v>17</v>
      </c>
      <c r="H269" s="148" t="s">
        <v>40</v>
      </c>
      <c r="I269" s="39"/>
    </row>
    <row r="270" spans="2:9" ht="12.75" customHeight="1">
      <c r="B270" s="127" t="s">
        <v>145</v>
      </c>
      <c r="C270" s="78" t="s">
        <v>14</v>
      </c>
      <c r="D270" s="11" t="s">
        <v>11</v>
      </c>
      <c r="E270" s="11"/>
      <c r="F270" s="11"/>
      <c r="G270" s="11"/>
      <c r="H270" s="234"/>
      <c r="I270" s="40">
        <f>I271+I275+I278</f>
        <v>290000</v>
      </c>
    </row>
    <row r="271" spans="2:9" ht="12.75">
      <c r="B271" s="203" t="s">
        <v>201</v>
      </c>
      <c r="C271" s="76" t="s">
        <v>14</v>
      </c>
      <c r="D271" s="18" t="s">
        <v>11</v>
      </c>
      <c r="E271" s="18" t="s">
        <v>202</v>
      </c>
      <c r="F271" s="18" t="s">
        <v>42</v>
      </c>
      <c r="G271" s="18" t="s">
        <v>42</v>
      </c>
      <c r="H271" s="149"/>
      <c r="I271" s="38">
        <f>I272</f>
        <v>290000</v>
      </c>
    </row>
    <row r="272" spans="2:9" ht="15" customHeight="1">
      <c r="B272" s="70" t="s">
        <v>4</v>
      </c>
      <c r="C272" s="81" t="s">
        <v>14</v>
      </c>
      <c r="D272" s="63" t="s">
        <v>11</v>
      </c>
      <c r="E272" s="63" t="s">
        <v>202</v>
      </c>
      <c r="F272" s="63" t="s">
        <v>105</v>
      </c>
      <c r="G272" s="63" t="s">
        <v>42</v>
      </c>
      <c r="H272" s="150"/>
      <c r="I272" s="64">
        <f>I273+I274</f>
        <v>290000</v>
      </c>
    </row>
    <row r="273" spans="2:9" ht="12.75">
      <c r="B273" s="117" t="s">
        <v>106</v>
      </c>
      <c r="C273" s="99" t="s">
        <v>14</v>
      </c>
      <c r="D273" s="12" t="s">
        <v>11</v>
      </c>
      <c r="E273" s="12" t="s">
        <v>202</v>
      </c>
      <c r="F273" s="12" t="s">
        <v>105</v>
      </c>
      <c r="G273" s="12" t="s">
        <v>42</v>
      </c>
      <c r="H273" s="148" t="s">
        <v>40</v>
      </c>
      <c r="I273" s="39">
        <v>290000</v>
      </c>
    </row>
    <row r="274" spans="2:9" ht="12.75">
      <c r="B274" s="24" t="s">
        <v>242</v>
      </c>
      <c r="C274" s="99" t="s">
        <v>14</v>
      </c>
      <c r="D274" s="12" t="s">
        <v>11</v>
      </c>
      <c r="E274" s="12" t="s">
        <v>202</v>
      </c>
      <c r="F274" s="12" t="s">
        <v>105</v>
      </c>
      <c r="G274" s="12" t="s">
        <v>10</v>
      </c>
      <c r="H274" s="148" t="s">
        <v>40</v>
      </c>
      <c r="I274" s="39"/>
    </row>
    <row r="275" spans="2:9" ht="25.5">
      <c r="B275" s="58" t="s">
        <v>167</v>
      </c>
      <c r="C275" s="97" t="s">
        <v>14</v>
      </c>
      <c r="D275" s="19" t="s">
        <v>11</v>
      </c>
      <c r="E275" s="18" t="s">
        <v>161</v>
      </c>
      <c r="F275" s="19" t="s">
        <v>10</v>
      </c>
      <c r="G275" s="19" t="s">
        <v>42</v>
      </c>
      <c r="H275" s="255"/>
      <c r="I275" s="38">
        <f>I276</f>
        <v>0</v>
      </c>
    </row>
    <row r="276" spans="2:9" ht="14.25" customHeight="1">
      <c r="B276" s="109" t="s">
        <v>244</v>
      </c>
      <c r="C276" s="81" t="s">
        <v>14</v>
      </c>
      <c r="D276" s="63" t="s">
        <v>11</v>
      </c>
      <c r="E276" s="63" t="s">
        <v>161</v>
      </c>
      <c r="F276" s="63" t="s">
        <v>10</v>
      </c>
      <c r="G276" s="63" t="s">
        <v>17</v>
      </c>
      <c r="H276" s="150"/>
      <c r="I276" s="64">
        <f>I277</f>
        <v>0</v>
      </c>
    </row>
    <row r="277" spans="2:9" ht="12.75">
      <c r="B277" s="24" t="s">
        <v>106</v>
      </c>
      <c r="C277" s="79" t="s">
        <v>14</v>
      </c>
      <c r="D277" s="12" t="s">
        <v>11</v>
      </c>
      <c r="E277" s="12" t="s">
        <v>161</v>
      </c>
      <c r="F277" s="12" t="s">
        <v>10</v>
      </c>
      <c r="G277" s="12" t="s">
        <v>17</v>
      </c>
      <c r="H277" s="148" t="s">
        <v>40</v>
      </c>
      <c r="I277" s="39"/>
    </row>
    <row r="278" spans="2:9" ht="12.75">
      <c r="B278" s="58" t="s">
        <v>111</v>
      </c>
      <c r="C278" s="76" t="s">
        <v>14</v>
      </c>
      <c r="D278" s="18" t="s">
        <v>11</v>
      </c>
      <c r="E278" s="18" t="s">
        <v>234</v>
      </c>
      <c r="F278" s="18" t="s">
        <v>42</v>
      </c>
      <c r="G278" s="18" t="s">
        <v>42</v>
      </c>
      <c r="H278" s="149"/>
      <c r="I278" s="38">
        <f>I279</f>
        <v>0</v>
      </c>
    </row>
    <row r="279" spans="2:9" ht="27" customHeight="1">
      <c r="B279" s="70" t="s">
        <v>113</v>
      </c>
      <c r="C279" s="81" t="s">
        <v>14</v>
      </c>
      <c r="D279" s="63" t="s">
        <v>11</v>
      </c>
      <c r="E279" s="63" t="s">
        <v>234</v>
      </c>
      <c r="F279" s="63" t="s">
        <v>12</v>
      </c>
      <c r="G279" s="63" t="s">
        <v>42</v>
      </c>
      <c r="H279" s="150"/>
      <c r="I279" s="64">
        <f>I280+I281</f>
        <v>0</v>
      </c>
    </row>
    <row r="280" spans="2:9" ht="12.75">
      <c r="B280" s="117" t="s">
        <v>106</v>
      </c>
      <c r="C280" s="99" t="s">
        <v>14</v>
      </c>
      <c r="D280" s="12" t="s">
        <v>11</v>
      </c>
      <c r="E280" s="12" t="s">
        <v>234</v>
      </c>
      <c r="F280" s="12" t="s">
        <v>12</v>
      </c>
      <c r="G280" s="12" t="s">
        <v>42</v>
      </c>
      <c r="H280" s="148" t="s">
        <v>40</v>
      </c>
      <c r="I280" s="39"/>
    </row>
    <row r="281" spans="2:9" ht="12.75">
      <c r="B281" s="24" t="s">
        <v>243</v>
      </c>
      <c r="C281" s="99" t="s">
        <v>14</v>
      </c>
      <c r="D281" s="12" t="s">
        <v>11</v>
      </c>
      <c r="E281" s="12" t="s">
        <v>234</v>
      </c>
      <c r="F281" s="12" t="s">
        <v>12</v>
      </c>
      <c r="G281" s="12" t="s">
        <v>42</v>
      </c>
      <c r="H281" s="148" t="s">
        <v>40</v>
      </c>
      <c r="I281" s="39"/>
    </row>
    <row r="282" spans="2:9" ht="15">
      <c r="B282" s="122" t="s">
        <v>25</v>
      </c>
      <c r="C282" s="78" t="s">
        <v>14</v>
      </c>
      <c r="D282" s="11" t="s">
        <v>13</v>
      </c>
      <c r="E282" s="12"/>
      <c r="F282" s="12"/>
      <c r="G282" s="12"/>
      <c r="H282" s="148"/>
      <c r="I282" s="40">
        <f>I283</f>
        <v>240000</v>
      </c>
    </row>
    <row r="283" spans="2:9" ht="12.75">
      <c r="B283" s="123" t="s">
        <v>2</v>
      </c>
      <c r="C283" s="76" t="s">
        <v>14</v>
      </c>
      <c r="D283" s="18" t="s">
        <v>13</v>
      </c>
      <c r="E283" s="18" t="s">
        <v>39</v>
      </c>
      <c r="F283" s="18" t="s">
        <v>42</v>
      </c>
      <c r="G283" s="18" t="s">
        <v>42</v>
      </c>
      <c r="H283" s="149"/>
      <c r="I283" s="38">
        <f>I285</f>
        <v>240000</v>
      </c>
    </row>
    <row r="284" spans="2:9" ht="14.25" customHeight="1">
      <c r="B284" s="70" t="s">
        <v>7</v>
      </c>
      <c r="C284" s="81" t="s">
        <v>14</v>
      </c>
      <c r="D284" s="63" t="s">
        <v>13</v>
      </c>
      <c r="E284" s="63" t="s">
        <v>39</v>
      </c>
      <c r="F284" s="63" t="s">
        <v>115</v>
      </c>
      <c r="G284" s="63" t="s">
        <v>42</v>
      </c>
      <c r="H284" s="150"/>
      <c r="I284" s="64">
        <f>I285</f>
        <v>240000</v>
      </c>
    </row>
    <row r="285" spans="2:9" ht="12.75">
      <c r="B285" s="117" t="s">
        <v>140</v>
      </c>
      <c r="C285" s="99" t="s">
        <v>14</v>
      </c>
      <c r="D285" s="12" t="s">
        <v>13</v>
      </c>
      <c r="E285" s="12" t="s">
        <v>39</v>
      </c>
      <c r="F285" s="12" t="s">
        <v>115</v>
      </c>
      <c r="G285" s="12" t="s">
        <v>42</v>
      </c>
      <c r="H285" s="148" t="s">
        <v>141</v>
      </c>
      <c r="I285" s="39">
        <v>240000</v>
      </c>
    </row>
    <row r="286" spans="2:9" ht="12.75">
      <c r="B286" s="57" t="s">
        <v>139</v>
      </c>
      <c r="C286" s="78" t="s">
        <v>14</v>
      </c>
      <c r="D286" s="11" t="s">
        <v>16</v>
      </c>
      <c r="E286" s="11"/>
      <c r="F286" s="11"/>
      <c r="G286" s="11"/>
      <c r="H286" s="234"/>
      <c r="I286" s="40">
        <f>I287</f>
        <v>0</v>
      </c>
    </row>
    <row r="287" spans="2:9" ht="12.75">
      <c r="B287" s="120" t="s">
        <v>84</v>
      </c>
      <c r="C287" s="94" t="s">
        <v>14</v>
      </c>
      <c r="D287" s="32" t="s">
        <v>16</v>
      </c>
      <c r="E287" s="32" t="s">
        <v>83</v>
      </c>
      <c r="F287" s="32" t="s">
        <v>42</v>
      </c>
      <c r="G287" s="32" t="s">
        <v>42</v>
      </c>
      <c r="H287" s="243"/>
      <c r="I287" s="38">
        <f>I288</f>
        <v>0</v>
      </c>
    </row>
    <row r="288" spans="2:9" ht="12.75">
      <c r="B288" s="70" t="s">
        <v>136</v>
      </c>
      <c r="C288" s="95" t="s">
        <v>14</v>
      </c>
      <c r="D288" s="63" t="s">
        <v>16</v>
      </c>
      <c r="E288" s="63" t="s">
        <v>83</v>
      </c>
      <c r="F288" s="63" t="s">
        <v>18</v>
      </c>
      <c r="G288" s="63" t="s">
        <v>42</v>
      </c>
      <c r="H288" s="150"/>
      <c r="I288" s="64">
        <f>I289</f>
        <v>0</v>
      </c>
    </row>
    <row r="289" spans="2:9" ht="12.75">
      <c r="B289" s="107" t="s">
        <v>128</v>
      </c>
      <c r="C289" s="96" t="s">
        <v>14</v>
      </c>
      <c r="D289" s="12" t="s">
        <v>16</v>
      </c>
      <c r="E289" s="12" t="s">
        <v>83</v>
      </c>
      <c r="F289" s="12" t="s">
        <v>18</v>
      </c>
      <c r="G289" s="12" t="s">
        <v>42</v>
      </c>
      <c r="H289" s="148" t="s">
        <v>149</v>
      </c>
      <c r="I289" s="39"/>
    </row>
    <row r="290" spans="2:9" ht="15.75">
      <c r="B290" s="114" t="s">
        <v>26</v>
      </c>
      <c r="C290" s="100" t="s">
        <v>16</v>
      </c>
      <c r="D290" s="28"/>
      <c r="E290" s="28"/>
      <c r="F290" s="28"/>
      <c r="G290" s="28"/>
      <c r="H290" s="247"/>
      <c r="I290" s="45">
        <f>I291+I295+I306+I325</f>
        <v>2697000</v>
      </c>
    </row>
    <row r="291" spans="2:9" ht="12.75">
      <c r="B291" s="57" t="s">
        <v>31</v>
      </c>
      <c r="C291" s="78" t="s">
        <v>16</v>
      </c>
      <c r="D291" s="11" t="s">
        <v>10</v>
      </c>
      <c r="E291" s="11"/>
      <c r="F291" s="11"/>
      <c r="G291" s="11"/>
      <c r="H291" s="234"/>
      <c r="I291" s="40">
        <f>I292</f>
        <v>577000</v>
      </c>
    </row>
    <row r="292" spans="2:9" ht="12.75">
      <c r="B292" s="58" t="s">
        <v>116</v>
      </c>
      <c r="C292" s="76" t="s">
        <v>16</v>
      </c>
      <c r="D292" s="18" t="s">
        <v>10</v>
      </c>
      <c r="E292" s="18" t="s">
        <v>117</v>
      </c>
      <c r="F292" s="18" t="s">
        <v>42</v>
      </c>
      <c r="G292" s="18" t="s">
        <v>42</v>
      </c>
      <c r="H292" s="149"/>
      <c r="I292" s="38">
        <f>I293</f>
        <v>577000</v>
      </c>
    </row>
    <row r="293" spans="2:9" ht="12.75">
      <c r="B293" s="70" t="s">
        <v>79</v>
      </c>
      <c r="C293" s="81" t="s">
        <v>16</v>
      </c>
      <c r="D293" s="63" t="s">
        <v>10</v>
      </c>
      <c r="E293" s="63" t="s">
        <v>117</v>
      </c>
      <c r="F293" s="63" t="s">
        <v>118</v>
      </c>
      <c r="G293" s="63" t="s">
        <v>10</v>
      </c>
      <c r="H293" s="150"/>
      <c r="I293" s="64">
        <f>I294</f>
        <v>577000</v>
      </c>
    </row>
    <row r="294" spans="2:9" ht="12.75">
      <c r="B294" s="24" t="s">
        <v>119</v>
      </c>
      <c r="C294" s="99" t="s">
        <v>16</v>
      </c>
      <c r="D294" s="12" t="s">
        <v>10</v>
      </c>
      <c r="E294" s="12" t="s">
        <v>117</v>
      </c>
      <c r="F294" s="12" t="s">
        <v>118</v>
      </c>
      <c r="G294" s="12" t="s">
        <v>10</v>
      </c>
      <c r="H294" s="148" t="s">
        <v>41</v>
      </c>
      <c r="I294" s="39">
        <v>577000</v>
      </c>
    </row>
    <row r="295" spans="2:9" ht="12.75">
      <c r="B295" s="57" t="s">
        <v>27</v>
      </c>
      <c r="C295" s="78" t="s">
        <v>16</v>
      </c>
      <c r="D295" s="11" t="s">
        <v>18</v>
      </c>
      <c r="E295" s="12"/>
      <c r="F295" s="12"/>
      <c r="G295" s="12"/>
      <c r="H295" s="148"/>
      <c r="I295" s="40">
        <f>I296+I299+I302</f>
        <v>2000000</v>
      </c>
    </row>
    <row r="296" spans="2:9" ht="25.5">
      <c r="B296" s="58" t="s">
        <v>203</v>
      </c>
      <c r="C296" s="76" t="s">
        <v>16</v>
      </c>
      <c r="D296" s="128" t="s">
        <v>18</v>
      </c>
      <c r="E296" s="18" t="s">
        <v>72</v>
      </c>
      <c r="F296" s="18" t="s">
        <v>107</v>
      </c>
      <c r="G296" s="149" t="s">
        <v>42</v>
      </c>
      <c r="H296" s="149"/>
      <c r="I296" s="38">
        <f>I297</f>
        <v>0</v>
      </c>
    </row>
    <row r="297" spans="2:9" ht="92.25" customHeight="1">
      <c r="B297" s="70" t="s">
        <v>120</v>
      </c>
      <c r="C297" s="81" t="s">
        <v>16</v>
      </c>
      <c r="D297" s="63" t="s">
        <v>18</v>
      </c>
      <c r="E297" s="63" t="s">
        <v>72</v>
      </c>
      <c r="F297" s="63" t="s">
        <v>107</v>
      </c>
      <c r="G297" s="63" t="s">
        <v>11</v>
      </c>
      <c r="H297" s="150"/>
      <c r="I297" s="64">
        <f>I298</f>
        <v>0</v>
      </c>
    </row>
    <row r="298" spans="2:9" ht="12.75">
      <c r="B298" s="24" t="s">
        <v>106</v>
      </c>
      <c r="C298" s="137" t="s">
        <v>16</v>
      </c>
      <c r="D298" s="130" t="s">
        <v>18</v>
      </c>
      <c r="E298" s="12" t="s">
        <v>72</v>
      </c>
      <c r="F298" s="12" t="s">
        <v>107</v>
      </c>
      <c r="G298" s="148" t="s">
        <v>11</v>
      </c>
      <c r="H298" s="148" t="s">
        <v>40</v>
      </c>
      <c r="I298" s="39"/>
    </row>
    <row r="299" spans="2:9" ht="12.75">
      <c r="B299" s="58" t="s">
        <v>80</v>
      </c>
      <c r="C299" s="135" t="s">
        <v>16</v>
      </c>
      <c r="D299" s="128" t="s">
        <v>18</v>
      </c>
      <c r="E299" s="18" t="s">
        <v>131</v>
      </c>
      <c r="F299" s="18" t="s">
        <v>42</v>
      </c>
      <c r="G299" s="149" t="s">
        <v>42</v>
      </c>
      <c r="H299" s="149"/>
      <c r="I299" s="38">
        <f>I300</f>
        <v>2000000</v>
      </c>
    </row>
    <row r="300" spans="2:9" ht="12.75">
      <c r="B300" s="70" t="s">
        <v>4</v>
      </c>
      <c r="C300" s="136" t="s">
        <v>16</v>
      </c>
      <c r="D300" s="129" t="s">
        <v>18</v>
      </c>
      <c r="E300" s="63" t="s">
        <v>131</v>
      </c>
      <c r="F300" s="63" t="s">
        <v>105</v>
      </c>
      <c r="G300" s="150" t="s">
        <v>42</v>
      </c>
      <c r="H300" s="150"/>
      <c r="I300" s="64">
        <f>I301</f>
        <v>2000000</v>
      </c>
    </row>
    <row r="301" spans="2:9" ht="12.75">
      <c r="B301" s="24" t="s">
        <v>242</v>
      </c>
      <c r="C301" s="137" t="s">
        <v>16</v>
      </c>
      <c r="D301" s="130" t="s">
        <v>18</v>
      </c>
      <c r="E301" s="12" t="s">
        <v>131</v>
      </c>
      <c r="F301" s="12" t="s">
        <v>105</v>
      </c>
      <c r="G301" s="148" t="s">
        <v>42</v>
      </c>
      <c r="H301" s="148" t="s">
        <v>40</v>
      </c>
      <c r="I301" s="39">
        <v>2000000</v>
      </c>
    </row>
    <row r="302" spans="2:9" ht="12.75">
      <c r="B302" s="58" t="s">
        <v>111</v>
      </c>
      <c r="C302" s="76" t="s">
        <v>16</v>
      </c>
      <c r="D302" s="18" t="s">
        <v>18</v>
      </c>
      <c r="E302" s="18" t="s">
        <v>234</v>
      </c>
      <c r="F302" s="18" t="s">
        <v>42</v>
      </c>
      <c r="G302" s="18" t="s">
        <v>42</v>
      </c>
      <c r="H302" s="149"/>
      <c r="I302" s="38">
        <f>I303</f>
        <v>0</v>
      </c>
    </row>
    <row r="303" spans="2:9" ht="40.5" customHeight="1">
      <c r="B303" s="147" t="s">
        <v>155</v>
      </c>
      <c r="C303" s="81" t="s">
        <v>16</v>
      </c>
      <c r="D303" s="63" t="s">
        <v>18</v>
      </c>
      <c r="E303" s="63" t="s">
        <v>234</v>
      </c>
      <c r="F303" s="63" t="s">
        <v>20</v>
      </c>
      <c r="G303" s="63" t="s">
        <v>42</v>
      </c>
      <c r="H303" s="150"/>
      <c r="I303" s="64">
        <f>I304+I305</f>
        <v>0</v>
      </c>
    </row>
    <row r="304" spans="2:9" ht="12.75">
      <c r="B304" s="117" t="s">
        <v>204</v>
      </c>
      <c r="C304" s="79" t="s">
        <v>16</v>
      </c>
      <c r="D304" s="12" t="s">
        <v>18</v>
      </c>
      <c r="E304" s="12" t="s">
        <v>234</v>
      </c>
      <c r="F304" s="12" t="s">
        <v>20</v>
      </c>
      <c r="G304" s="12" t="s">
        <v>42</v>
      </c>
      <c r="H304" s="148" t="s">
        <v>40</v>
      </c>
      <c r="I304" s="39"/>
    </row>
    <row r="305" spans="2:9" ht="12.75">
      <c r="B305" s="117" t="s">
        <v>243</v>
      </c>
      <c r="C305" s="79" t="s">
        <v>16</v>
      </c>
      <c r="D305" s="12" t="s">
        <v>18</v>
      </c>
      <c r="E305" s="12" t="s">
        <v>234</v>
      </c>
      <c r="F305" s="12" t="s">
        <v>20</v>
      </c>
      <c r="G305" s="12" t="s">
        <v>42</v>
      </c>
      <c r="H305" s="148" t="s">
        <v>40</v>
      </c>
      <c r="I305" s="39"/>
    </row>
    <row r="306" spans="2:9" ht="16.5" customHeight="1">
      <c r="B306" s="57" t="s">
        <v>28</v>
      </c>
      <c r="C306" s="78" t="s">
        <v>16</v>
      </c>
      <c r="D306" s="11" t="s">
        <v>20</v>
      </c>
      <c r="E306" s="12"/>
      <c r="F306" s="12"/>
      <c r="G306" s="12"/>
      <c r="H306" s="148"/>
      <c r="I306" s="40">
        <f>I307+I319+I322</f>
        <v>120000</v>
      </c>
    </row>
    <row r="307" spans="2:9" ht="14.25" customHeight="1">
      <c r="B307" s="36" t="s">
        <v>103</v>
      </c>
      <c r="C307" s="82" t="s">
        <v>16</v>
      </c>
      <c r="D307" s="37" t="s">
        <v>20</v>
      </c>
      <c r="E307" s="37" t="s">
        <v>72</v>
      </c>
      <c r="F307" s="37" t="s">
        <v>42</v>
      </c>
      <c r="G307" s="37" t="s">
        <v>42</v>
      </c>
      <c r="H307" s="263"/>
      <c r="I307" s="38">
        <f>I308+I310+I312+I317</f>
        <v>120000</v>
      </c>
    </row>
    <row r="308" spans="2:9" ht="16.5" customHeight="1">
      <c r="B308" s="70" t="s">
        <v>134</v>
      </c>
      <c r="C308" s="101" t="s">
        <v>16</v>
      </c>
      <c r="D308" s="74" t="s">
        <v>20</v>
      </c>
      <c r="E308" s="74" t="s">
        <v>72</v>
      </c>
      <c r="F308" s="75" t="s">
        <v>42</v>
      </c>
      <c r="G308" s="75" t="s">
        <v>10</v>
      </c>
      <c r="H308" s="264"/>
      <c r="I308" s="64">
        <f>I309</f>
        <v>120000</v>
      </c>
    </row>
    <row r="309" spans="2:9" ht="14.25" customHeight="1">
      <c r="B309" s="24" t="s">
        <v>119</v>
      </c>
      <c r="C309" s="79" t="s">
        <v>16</v>
      </c>
      <c r="D309" s="12" t="s">
        <v>20</v>
      </c>
      <c r="E309" s="12" t="s">
        <v>72</v>
      </c>
      <c r="F309" s="12" t="s">
        <v>42</v>
      </c>
      <c r="G309" s="12" t="s">
        <v>10</v>
      </c>
      <c r="H309" s="148" t="s">
        <v>41</v>
      </c>
      <c r="I309" s="172">
        <v>120000</v>
      </c>
    </row>
    <row r="310" spans="2:9" ht="28.5" customHeight="1">
      <c r="B310" s="119" t="s">
        <v>97</v>
      </c>
      <c r="C310" s="73" t="s">
        <v>16</v>
      </c>
      <c r="D310" s="67" t="s">
        <v>20</v>
      </c>
      <c r="E310" s="67" t="s">
        <v>72</v>
      </c>
      <c r="F310" s="67" t="s">
        <v>104</v>
      </c>
      <c r="G310" s="67" t="s">
        <v>42</v>
      </c>
      <c r="H310" s="249"/>
      <c r="I310" s="68">
        <f>I311</f>
        <v>0</v>
      </c>
    </row>
    <row r="311" spans="2:9" ht="16.5" customHeight="1">
      <c r="B311" s="107" t="s">
        <v>128</v>
      </c>
      <c r="C311" s="102" t="s">
        <v>16</v>
      </c>
      <c r="D311" s="20" t="s">
        <v>20</v>
      </c>
      <c r="E311" s="20" t="s">
        <v>72</v>
      </c>
      <c r="F311" s="20" t="s">
        <v>104</v>
      </c>
      <c r="G311" s="20" t="s">
        <v>42</v>
      </c>
      <c r="H311" s="265" t="s">
        <v>149</v>
      </c>
      <c r="I311" s="43"/>
    </row>
    <row r="312" spans="2:9" ht="12.75">
      <c r="B312" s="70" t="s">
        <v>205</v>
      </c>
      <c r="C312" s="81" t="s">
        <v>16</v>
      </c>
      <c r="D312" s="63" t="s">
        <v>20</v>
      </c>
      <c r="E312" s="63" t="s">
        <v>72</v>
      </c>
      <c r="F312" s="63" t="s">
        <v>206</v>
      </c>
      <c r="G312" s="63" t="s">
        <v>42</v>
      </c>
      <c r="H312" s="150"/>
      <c r="I312" s="64">
        <f>I313+I316</f>
        <v>0</v>
      </c>
    </row>
    <row r="313" spans="2:9" ht="12" customHeight="1">
      <c r="B313" s="24" t="s">
        <v>207</v>
      </c>
      <c r="C313" s="79" t="s">
        <v>16</v>
      </c>
      <c r="D313" s="12" t="s">
        <v>20</v>
      </c>
      <c r="E313" s="12" t="s">
        <v>72</v>
      </c>
      <c r="F313" s="12" t="s">
        <v>206</v>
      </c>
      <c r="G313" s="12" t="s">
        <v>42</v>
      </c>
      <c r="H313" s="148" t="s">
        <v>41</v>
      </c>
      <c r="I313" s="39"/>
    </row>
    <row r="314" spans="2:9" ht="51">
      <c r="B314" s="117" t="s">
        <v>208</v>
      </c>
      <c r="C314" s="79" t="s">
        <v>16</v>
      </c>
      <c r="D314" s="12" t="s">
        <v>20</v>
      </c>
      <c r="E314" s="12" t="s">
        <v>72</v>
      </c>
      <c r="F314" s="12" t="s">
        <v>206</v>
      </c>
      <c r="G314" s="12" t="s">
        <v>42</v>
      </c>
      <c r="H314" s="148" t="s">
        <v>41</v>
      </c>
      <c r="I314" s="39"/>
    </row>
    <row r="315" spans="2:9" ht="25.5">
      <c r="B315" s="24" t="s">
        <v>209</v>
      </c>
      <c r="C315" s="79" t="s">
        <v>16</v>
      </c>
      <c r="D315" s="12" t="s">
        <v>20</v>
      </c>
      <c r="E315" s="12" t="s">
        <v>72</v>
      </c>
      <c r="F315" s="12" t="s">
        <v>206</v>
      </c>
      <c r="G315" s="12" t="s">
        <v>42</v>
      </c>
      <c r="H315" s="148" t="s">
        <v>41</v>
      </c>
      <c r="I315" s="39"/>
    </row>
    <row r="316" spans="2:9" ht="30.75" customHeight="1">
      <c r="B316" s="24" t="s">
        <v>251</v>
      </c>
      <c r="C316" s="79" t="s">
        <v>16</v>
      </c>
      <c r="D316" s="12" t="s">
        <v>20</v>
      </c>
      <c r="E316" s="12" t="s">
        <v>72</v>
      </c>
      <c r="F316" s="12" t="s">
        <v>206</v>
      </c>
      <c r="G316" s="12" t="s">
        <v>42</v>
      </c>
      <c r="H316" s="148" t="s">
        <v>41</v>
      </c>
      <c r="I316" s="39"/>
    </row>
    <row r="317" spans="2:9" ht="12.75">
      <c r="B317" s="70" t="s">
        <v>147</v>
      </c>
      <c r="C317" s="81" t="s">
        <v>16</v>
      </c>
      <c r="D317" s="63" t="s">
        <v>20</v>
      </c>
      <c r="E317" s="63" t="s">
        <v>72</v>
      </c>
      <c r="F317" s="63" t="s">
        <v>108</v>
      </c>
      <c r="G317" s="63" t="s">
        <v>20</v>
      </c>
      <c r="H317" s="150"/>
      <c r="I317" s="64">
        <f>I318</f>
        <v>0</v>
      </c>
    </row>
    <row r="318" spans="2:9" ht="12.75">
      <c r="B318" s="24" t="s">
        <v>207</v>
      </c>
      <c r="C318" s="79" t="s">
        <v>16</v>
      </c>
      <c r="D318" s="12" t="s">
        <v>20</v>
      </c>
      <c r="E318" s="12" t="s">
        <v>72</v>
      </c>
      <c r="F318" s="12" t="s">
        <v>108</v>
      </c>
      <c r="G318" s="12" t="s">
        <v>20</v>
      </c>
      <c r="H318" s="148" t="s">
        <v>41</v>
      </c>
      <c r="I318" s="46"/>
    </row>
    <row r="319" spans="2:9" ht="12.75">
      <c r="B319" s="58" t="s">
        <v>111</v>
      </c>
      <c r="C319" s="76" t="s">
        <v>16</v>
      </c>
      <c r="D319" s="18" t="s">
        <v>20</v>
      </c>
      <c r="E319" s="18" t="s">
        <v>234</v>
      </c>
      <c r="F319" s="18" t="s">
        <v>42</v>
      </c>
      <c r="G319" s="18" t="s">
        <v>42</v>
      </c>
      <c r="H319" s="149"/>
      <c r="I319" s="38">
        <f>I320</f>
        <v>0</v>
      </c>
    </row>
    <row r="320" spans="2:9" ht="26.25" customHeight="1">
      <c r="B320" s="70" t="s">
        <v>113</v>
      </c>
      <c r="C320" s="81" t="s">
        <v>16</v>
      </c>
      <c r="D320" s="63" t="s">
        <v>20</v>
      </c>
      <c r="E320" s="63" t="s">
        <v>234</v>
      </c>
      <c r="F320" s="63" t="s">
        <v>12</v>
      </c>
      <c r="G320" s="63" t="s">
        <v>42</v>
      </c>
      <c r="H320" s="150"/>
      <c r="I320" s="64">
        <f>I321</f>
        <v>0</v>
      </c>
    </row>
    <row r="321" spans="2:9" ht="12.75">
      <c r="B321" s="24" t="s">
        <v>119</v>
      </c>
      <c r="C321" s="99" t="s">
        <v>16</v>
      </c>
      <c r="D321" s="12" t="s">
        <v>20</v>
      </c>
      <c r="E321" s="12" t="s">
        <v>234</v>
      </c>
      <c r="F321" s="12" t="s">
        <v>12</v>
      </c>
      <c r="G321" s="12" t="s">
        <v>42</v>
      </c>
      <c r="H321" s="148" t="s">
        <v>41</v>
      </c>
      <c r="I321" s="39"/>
    </row>
    <row r="322" spans="2:9" ht="25.5">
      <c r="B322" s="266" t="s">
        <v>252</v>
      </c>
      <c r="C322" s="135" t="s">
        <v>16</v>
      </c>
      <c r="D322" s="18" t="s">
        <v>20</v>
      </c>
      <c r="E322" s="18" t="s">
        <v>253</v>
      </c>
      <c r="F322" s="18" t="s">
        <v>42</v>
      </c>
      <c r="G322" s="18" t="s">
        <v>42</v>
      </c>
      <c r="H322" s="18"/>
      <c r="I322" s="38">
        <f>I323</f>
        <v>0</v>
      </c>
    </row>
    <row r="323" spans="2:9" ht="25.5">
      <c r="B323" s="267" t="s">
        <v>254</v>
      </c>
      <c r="C323" s="136" t="s">
        <v>16</v>
      </c>
      <c r="D323" s="63" t="s">
        <v>20</v>
      </c>
      <c r="E323" s="63" t="s">
        <v>253</v>
      </c>
      <c r="F323" s="63" t="s">
        <v>42</v>
      </c>
      <c r="G323" s="63" t="s">
        <v>10</v>
      </c>
      <c r="H323" s="63"/>
      <c r="I323" s="64">
        <f>I324</f>
        <v>0</v>
      </c>
    </row>
    <row r="324" spans="2:9" ht="12.75">
      <c r="B324" s="268" t="s">
        <v>119</v>
      </c>
      <c r="C324" s="269" t="s">
        <v>16</v>
      </c>
      <c r="D324" s="12" t="s">
        <v>20</v>
      </c>
      <c r="E324" s="12" t="s">
        <v>253</v>
      </c>
      <c r="F324" s="12" t="s">
        <v>42</v>
      </c>
      <c r="G324" s="12" t="s">
        <v>10</v>
      </c>
      <c r="H324" s="12" t="s">
        <v>41</v>
      </c>
      <c r="I324" s="39"/>
    </row>
    <row r="325" spans="2:9" ht="12.75">
      <c r="B325" s="57" t="s">
        <v>121</v>
      </c>
      <c r="C325" s="78" t="s">
        <v>16</v>
      </c>
      <c r="D325" s="11" t="s">
        <v>21</v>
      </c>
      <c r="E325" s="17"/>
      <c r="F325" s="17"/>
      <c r="G325" s="17"/>
      <c r="H325" s="270"/>
      <c r="I325" s="40">
        <f>I326+I339</f>
        <v>0</v>
      </c>
    </row>
    <row r="326" spans="2:9" ht="12.75">
      <c r="B326" s="58" t="s">
        <v>81</v>
      </c>
      <c r="C326" s="97" t="s">
        <v>16</v>
      </c>
      <c r="D326" s="19" t="s">
        <v>21</v>
      </c>
      <c r="E326" s="18" t="s">
        <v>6</v>
      </c>
      <c r="F326" s="18" t="s">
        <v>42</v>
      </c>
      <c r="G326" s="18" t="s">
        <v>42</v>
      </c>
      <c r="H326" s="255"/>
      <c r="I326" s="38">
        <f>I327+I331</f>
        <v>0</v>
      </c>
    </row>
    <row r="327" spans="2:9" ht="42.75" customHeight="1">
      <c r="B327" s="70" t="s">
        <v>210</v>
      </c>
      <c r="C327" s="95" t="s">
        <v>16</v>
      </c>
      <c r="D327" s="66" t="s">
        <v>21</v>
      </c>
      <c r="E327" s="63" t="s">
        <v>6</v>
      </c>
      <c r="F327" s="63" t="s">
        <v>16</v>
      </c>
      <c r="G327" s="63" t="s">
        <v>42</v>
      </c>
      <c r="H327" s="256"/>
      <c r="I327" s="64">
        <f>I328+I329</f>
        <v>0</v>
      </c>
    </row>
    <row r="328" spans="2:9" ht="12.75">
      <c r="B328" s="24" t="s">
        <v>119</v>
      </c>
      <c r="C328" s="96" t="s">
        <v>16</v>
      </c>
      <c r="D328" s="13" t="s">
        <v>21</v>
      </c>
      <c r="E328" s="12" t="s">
        <v>6</v>
      </c>
      <c r="F328" s="12" t="s">
        <v>16</v>
      </c>
      <c r="G328" s="12" t="s">
        <v>42</v>
      </c>
      <c r="H328" s="258" t="s">
        <v>41</v>
      </c>
      <c r="I328" s="39"/>
    </row>
    <row r="329" spans="2:9" ht="12.75">
      <c r="B329" s="24" t="s">
        <v>255</v>
      </c>
      <c r="C329" s="96" t="s">
        <v>16</v>
      </c>
      <c r="D329" s="13" t="s">
        <v>21</v>
      </c>
      <c r="E329" s="12" t="s">
        <v>6</v>
      </c>
      <c r="F329" s="12" t="s">
        <v>16</v>
      </c>
      <c r="G329" s="12" t="s">
        <v>42</v>
      </c>
      <c r="H329" s="258" t="s">
        <v>41</v>
      </c>
      <c r="I329" s="39"/>
    </row>
    <row r="330" spans="2:9" ht="12.75">
      <c r="B330" s="24" t="s">
        <v>256</v>
      </c>
      <c r="C330" s="96" t="s">
        <v>16</v>
      </c>
      <c r="D330" s="13" t="s">
        <v>21</v>
      </c>
      <c r="E330" s="12" t="s">
        <v>6</v>
      </c>
      <c r="F330" s="12" t="s">
        <v>16</v>
      </c>
      <c r="G330" s="12" t="s">
        <v>10</v>
      </c>
      <c r="H330" s="258" t="s">
        <v>41</v>
      </c>
      <c r="I330" s="39"/>
    </row>
    <row r="331" spans="2:9" ht="53.25" customHeight="1">
      <c r="B331" s="58" t="s">
        <v>257</v>
      </c>
      <c r="C331" s="97" t="s">
        <v>16</v>
      </c>
      <c r="D331" s="19" t="s">
        <v>21</v>
      </c>
      <c r="E331" s="18" t="s">
        <v>6</v>
      </c>
      <c r="F331" s="18" t="s">
        <v>211</v>
      </c>
      <c r="G331" s="18" t="s">
        <v>16</v>
      </c>
      <c r="H331" s="255"/>
      <c r="I331" s="38">
        <f>I332+I334+I336</f>
        <v>0</v>
      </c>
    </row>
    <row r="332" spans="2:9" ht="12.75">
      <c r="B332" s="70" t="s">
        <v>258</v>
      </c>
      <c r="C332" s="95" t="s">
        <v>16</v>
      </c>
      <c r="D332" s="66" t="s">
        <v>21</v>
      </c>
      <c r="E332" s="63" t="s">
        <v>6</v>
      </c>
      <c r="F332" s="63" t="s">
        <v>211</v>
      </c>
      <c r="G332" s="63" t="s">
        <v>87</v>
      </c>
      <c r="H332" s="256"/>
      <c r="I332" s="64">
        <f>I333</f>
        <v>0</v>
      </c>
    </row>
    <row r="333" spans="2:9" ht="12.75">
      <c r="B333" s="24" t="s">
        <v>119</v>
      </c>
      <c r="C333" s="96" t="s">
        <v>16</v>
      </c>
      <c r="D333" s="13" t="s">
        <v>21</v>
      </c>
      <c r="E333" s="12" t="s">
        <v>6</v>
      </c>
      <c r="F333" s="12" t="s">
        <v>211</v>
      </c>
      <c r="G333" s="12" t="s">
        <v>87</v>
      </c>
      <c r="H333" s="258" t="s">
        <v>41</v>
      </c>
      <c r="I333" s="39"/>
    </row>
    <row r="334" spans="2:9" ht="12.75">
      <c r="B334" s="70" t="s">
        <v>259</v>
      </c>
      <c r="C334" s="95" t="s">
        <v>16</v>
      </c>
      <c r="D334" s="66" t="s">
        <v>21</v>
      </c>
      <c r="E334" s="63" t="s">
        <v>6</v>
      </c>
      <c r="F334" s="63" t="s">
        <v>211</v>
      </c>
      <c r="G334" s="63" t="s">
        <v>15</v>
      </c>
      <c r="H334" s="256"/>
      <c r="I334" s="64">
        <f>I335</f>
        <v>0</v>
      </c>
    </row>
    <row r="335" spans="2:9" ht="12.75">
      <c r="B335" s="24" t="s">
        <v>119</v>
      </c>
      <c r="C335" s="96" t="s">
        <v>16</v>
      </c>
      <c r="D335" s="13" t="s">
        <v>21</v>
      </c>
      <c r="E335" s="12" t="s">
        <v>6</v>
      </c>
      <c r="F335" s="12" t="s">
        <v>211</v>
      </c>
      <c r="G335" s="12" t="s">
        <v>15</v>
      </c>
      <c r="H335" s="258" t="s">
        <v>41</v>
      </c>
      <c r="I335" s="39"/>
    </row>
    <row r="336" spans="2:9" ht="12.75">
      <c r="B336" s="70" t="s">
        <v>260</v>
      </c>
      <c r="C336" s="95" t="s">
        <v>16</v>
      </c>
      <c r="D336" s="66" t="s">
        <v>21</v>
      </c>
      <c r="E336" s="63" t="s">
        <v>6</v>
      </c>
      <c r="F336" s="63" t="s">
        <v>211</v>
      </c>
      <c r="G336" s="63" t="s">
        <v>211</v>
      </c>
      <c r="H336" s="256"/>
      <c r="I336" s="64">
        <f>I337+I338</f>
        <v>0</v>
      </c>
    </row>
    <row r="337" spans="2:9" ht="12.75">
      <c r="B337" s="24" t="s">
        <v>119</v>
      </c>
      <c r="C337" s="98" t="s">
        <v>16</v>
      </c>
      <c r="D337" s="25" t="s">
        <v>21</v>
      </c>
      <c r="E337" s="25" t="s">
        <v>6</v>
      </c>
      <c r="F337" s="31" t="s">
        <v>211</v>
      </c>
      <c r="G337" s="31" t="s">
        <v>211</v>
      </c>
      <c r="H337" s="204" t="s">
        <v>41</v>
      </c>
      <c r="I337" s="39"/>
    </row>
    <row r="338" spans="2:9" ht="12.75">
      <c r="B338" s="24" t="s">
        <v>255</v>
      </c>
      <c r="C338" s="98" t="s">
        <v>16</v>
      </c>
      <c r="D338" s="25" t="s">
        <v>21</v>
      </c>
      <c r="E338" s="25" t="s">
        <v>6</v>
      </c>
      <c r="F338" s="31" t="s">
        <v>211</v>
      </c>
      <c r="G338" s="31" t="s">
        <v>211</v>
      </c>
      <c r="H338" s="204" t="s">
        <v>41</v>
      </c>
      <c r="I338" s="39"/>
    </row>
    <row r="339" spans="2:9" ht="12.75">
      <c r="B339" s="58" t="s">
        <v>111</v>
      </c>
      <c r="C339" s="97" t="s">
        <v>16</v>
      </c>
      <c r="D339" s="19" t="s">
        <v>21</v>
      </c>
      <c r="E339" s="18" t="s">
        <v>234</v>
      </c>
      <c r="F339" s="18" t="s">
        <v>42</v>
      </c>
      <c r="G339" s="18" t="s">
        <v>42</v>
      </c>
      <c r="H339" s="255"/>
      <c r="I339" s="38">
        <f>I340</f>
        <v>0</v>
      </c>
    </row>
    <row r="340" spans="2:9" ht="38.25">
      <c r="B340" s="70" t="s">
        <v>212</v>
      </c>
      <c r="C340" s="95" t="s">
        <v>16</v>
      </c>
      <c r="D340" s="66" t="s">
        <v>21</v>
      </c>
      <c r="E340" s="63" t="s">
        <v>234</v>
      </c>
      <c r="F340" s="63" t="s">
        <v>18</v>
      </c>
      <c r="G340" s="63" t="s">
        <v>42</v>
      </c>
      <c r="H340" s="256"/>
      <c r="I340" s="64">
        <f>I341</f>
        <v>0</v>
      </c>
    </row>
    <row r="341" spans="2:9" ht="12.75">
      <c r="B341" s="24" t="s">
        <v>119</v>
      </c>
      <c r="C341" s="98" t="s">
        <v>16</v>
      </c>
      <c r="D341" s="25" t="s">
        <v>21</v>
      </c>
      <c r="E341" s="25" t="s">
        <v>234</v>
      </c>
      <c r="F341" s="31" t="s">
        <v>18</v>
      </c>
      <c r="G341" s="31" t="s">
        <v>42</v>
      </c>
      <c r="H341" s="204" t="s">
        <v>41</v>
      </c>
      <c r="I341" s="39"/>
    </row>
    <row r="342" spans="2:9" ht="12.75">
      <c r="B342" s="24" t="s">
        <v>213</v>
      </c>
      <c r="C342" s="98" t="s">
        <v>16</v>
      </c>
      <c r="D342" s="25" t="s">
        <v>21</v>
      </c>
      <c r="E342" s="25" t="s">
        <v>234</v>
      </c>
      <c r="F342" s="31" t="s">
        <v>18</v>
      </c>
      <c r="G342" s="31" t="s">
        <v>87</v>
      </c>
      <c r="H342" s="204" t="s">
        <v>41</v>
      </c>
      <c r="I342" s="39"/>
    </row>
    <row r="343" spans="2:9" ht="12.75">
      <c r="B343" s="205" t="s">
        <v>214</v>
      </c>
      <c r="C343" s="144" t="s">
        <v>16</v>
      </c>
      <c r="D343" s="25" t="s">
        <v>21</v>
      </c>
      <c r="E343" s="25" t="s">
        <v>234</v>
      </c>
      <c r="F343" s="31" t="s">
        <v>18</v>
      </c>
      <c r="G343" s="31" t="s">
        <v>15</v>
      </c>
      <c r="H343" s="204" t="s">
        <v>41</v>
      </c>
      <c r="I343" s="39"/>
    </row>
    <row r="344" spans="2:9" ht="12.75">
      <c r="B344" s="206" t="s">
        <v>135</v>
      </c>
      <c r="C344" s="161" t="s">
        <v>87</v>
      </c>
      <c r="D344" s="162"/>
      <c r="E344" s="162"/>
      <c r="F344" s="162"/>
      <c r="G344" s="162"/>
      <c r="H344" s="246"/>
      <c r="I344" s="45">
        <f>I345+I351</f>
        <v>1800000</v>
      </c>
    </row>
    <row r="345" spans="2:9" ht="12.75">
      <c r="B345" s="124" t="s">
        <v>122</v>
      </c>
      <c r="C345" s="160" t="s">
        <v>87</v>
      </c>
      <c r="D345" s="165" t="s">
        <v>10</v>
      </c>
      <c r="E345" s="134"/>
      <c r="F345" s="49"/>
      <c r="G345" s="49"/>
      <c r="H345" s="271"/>
      <c r="I345" s="40">
        <f>I346</f>
        <v>1800000</v>
      </c>
    </row>
    <row r="346" spans="2:9" ht="12.75">
      <c r="B346" s="123" t="s">
        <v>142</v>
      </c>
      <c r="C346" s="164" t="s">
        <v>87</v>
      </c>
      <c r="D346" s="151" t="s">
        <v>10</v>
      </c>
      <c r="E346" s="152" t="s">
        <v>143</v>
      </c>
      <c r="F346" s="151" t="s">
        <v>42</v>
      </c>
      <c r="G346" s="143" t="s">
        <v>42</v>
      </c>
      <c r="H346" s="220"/>
      <c r="I346" s="38">
        <f>I347+I349</f>
        <v>1800000</v>
      </c>
    </row>
    <row r="347" spans="2:9" ht="12.75">
      <c r="B347" s="159" t="s">
        <v>158</v>
      </c>
      <c r="C347" s="153" t="s">
        <v>87</v>
      </c>
      <c r="D347" s="158" t="s">
        <v>10</v>
      </c>
      <c r="E347" s="154" t="s">
        <v>143</v>
      </c>
      <c r="F347" s="158" t="s">
        <v>10</v>
      </c>
      <c r="G347" s="142" t="s">
        <v>101</v>
      </c>
      <c r="H347" s="217"/>
      <c r="I347" s="64">
        <f>I348+I386</f>
        <v>1800000</v>
      </c>
    </row>
    <row r="348" spans="2:9" ht="12.75">
      <c r="B348" s="207" t="s">
        <v>156</v>
      </c>
      <c r="C348" s="9" t="s">
        <v>87</v>
      </c>
      <c r="D348" s="47" t="s">
        <v>10</v>
      </c>
      <c r="E348" s="61" t="s">
        <v>143</v>
      </c>
      <c r="F348" s="48" t="s">
        <v>10</v>
      </c>
      <c r="G348" s="48" t="s">
        <v>101</v>
      </c>
      <c r="H348" s="219" t="s">
        <v>150</v>
      </c>
      <c r="I348" s="50">
        <v>1800000</v>
      </c>
    </row>
    <row r="349" spans="2:9" ht="25.5">
      <c r="B349" s="155" t="s">
        <v>157</v>
      </c>
      <c r="C349" s="153" t="s">
        <v>87</v>
      </c>
      <c r="D349" s="158" t="s">
        <v>10</v>
      </c>
      <c r="E349" s="154" t="s">
        <v>143</v>
      </c>
      <c r="F349" s="158" t="s">
        <v>10</v>
      </c>
      <c r="G349" s="142" t="s">
        <v>215</v>
      </c>
      <c r="H349" s="217"/>
      <c r="I349" s="64">
        <f>I350+I386</f>
        <v>0</v>
      </c>
    </row>
    <row r="350" spans="2:9" ht="12.75">
      <c r="B350" s="125" t="s">
        <v>156</v>
      </c>
      <c r="C350" s="145" t="s">
        <v>87</v>
      </c>
      <c r="D350" s="156" t="s">
        <v>10</v>
      </c>
      <c r="E350" s="163" t="s">
        <v>143</v>
      </c>
      <c r="F350" s="157" t="s">
        <v>10</v>
      </c>
      <c r="G350" s="157" t="s">
        <v>215</v>
      </c>
      <c r="H350" s="163" t="s">
        <v>150</v>
      </c>
      <c r="I350" s="50"/>
    </row>
    <row r="351" spans="2:9" ht="12.75">
      <c r="B351" s="208" t="s">
        <v>216</v>
      </c>
      <c r="C351" s="78" t="s">
        <v>87</v>
      </c>
      <c r="D351" s="34" t="s">
        <v>21</v>
      </c>
      <c r="E351" s="209"/>
      <c r="F351" s="139"/>
      <c r="G351" s="139"/>
      <c r="H351" s="209"/>
      <c r="I351" s="40">
        <f>I352+I354+I359+I367+I364+I370+I373+I384</f>
        <v>0</v>
      </c>
    </row>
    <row r="352" spans="2:9" ht="15.75" customHeight="1">
      <c r="B352" s="109" t="s">
        <v>217</v>
      </c>
      <c r="C352" s="101" t="s">
        <v>87</v>
      </c>
      <c r="D352" s="210" t="s">
        <v>21</v>
      </c>
      <c r="E352" s="211" t="s">
        <v>40</v>
      </c>
      <c r="F352" s="71" t="s">
        <v>104</v>
      </c>
      <c r="G352" s="71" t="s">
        <v>42</v>
      </c>
      <c r="H352" s="272"/>
      <c r="I352" s="64">
        <f>I353</f>
        <v>0</v>
      </c>
    </row>
    <row r="353" spans="2:9" ht="12.75">
      <c r="B353" s="212" t="s">
        <v>216</v>
      </c>
      <c r="C353" s="79" t="s">
        <v>87</v>
      </c>
      <c r="D353" s="35" t="s">
        <v>21</v>
      </c>
      <c r="E353" s="213" t="s">
        <v>40</v>
      </c>
      <c r="F353" s="16" t="s">
        <v>104</v>
      </c>
      <c r="G353" s="16" t="s">
        <v>42</v>
      </c>
      <c r="H353" s="213" t="s">
        <v>218</v>
      </c>
      <c r="I353" s="46"/>
    </row>
    <row r="354" spans="2:9" ht="12.75">
      <c r="B354" s="214" t="s">
        <v>164</v>
      </c>
      <c r="C354" s="173" t="s">
        <v>87</v>
      </c>
      <c r="D354" s="51" t="s">
        <v>21</v>
      </c>
      <c r="E354" s="215" t="s">
        <v>165</v>
      </c>
      <c r="F354" s="52" t="s">
        <v>42</v>
      </c>
      <c r="G354" s="52" t="s">
        <v>42</v>
      </c>
      <c r="H354" s="273"/>
      <c r="I354" s="38">
        <f>I355+I357</f>
        <v>0</v>
      </c>
    </row>
    <row r="355" spans="2:9" ht="12.75">
      <c r="B355" s="170" t="s">
        <v>166</v>
      </c>
      <c r="C355" s="136" t="s">
        <v>87</v>
      </c>
      <c r="D355" s="63" t="s">
        <v>21</v>
      </c>
      <c r="E355" s="63" t="s">
        <v>165</v>
      </c>
      <c r="F355" s="63" t="s">
        <v>17</v>
      </c>
      <c r="G355" s="63" t="s">
        <v>42</v>
      </c>
      <c r="H355" s="63"/>
      <c r="I355" s="64">
        <f>I356</f>
        <v>0</v>
      </c>
    </row>
    <row r="356" spans="2:9" ht="12.75">
      <c r="B356" s="268" t="s">
        <v>261</v>
      </c>
      <c r="C356" s="137" t="s">
        <v>87</v>
      </c>
      <c r="D356" s="12" t="s">
        <v>21</v>
      </c>
      <c r="E356" s="12" t="s">
        <v>165</v>
      </c>
      <c r="F356" s="12" t="s">
        <v>17</v>
      </c>
      <c r="G356" s="12" t="s">
        <v>42</v>
      </c>
      <c r="H356" s="12" t="s">
        <v>218</v>
      </c>
      <c r="I356" s="39"/>
    </row>
    <row r="357" spans="2:9" ht="12.75">
      <c r="B357" s="274" t="s">
        <v>262</v>
      </c>
      <c r="C357" s="81" t="s">
        <v>87</v>
      </c>
      <c r="D357" s="65" t="s">
        <v>21</v>
      </c>
      <c r="E357" s="217" t="s">
        <v>165</v>
      </c>
      <c r="F357" s="142" t="s">
        <v>16</v>
      </c>
      <c r="G357" s="142" t="s">
        <v>42</v>
      </c>
      <c r="H357" s="217"/>
      <c r="I357" s="64">
        <f>I358</f>
        <v>0</v>
      </c>
    </row>
    <row r="358" spans="2:9" ht="12.75">
      <c r="B358" s="212" t="s">
        <v>261</v>
      </c>
      <c r="C358" s="218" t="s">
        <v>87</v>
      </c>
      <c r="D358" s="47" t="s">
        <v>21</v>
      </c>
      <c r="E358" s="219" t="s">
        <v>165</v>
      </c>
      <c r="F358" s="48" t="s">
        <v>16</v>
      </c>
      <c r="G358" s="48" t="s">
        <v>42</v>
      </c>
      <c r="H358" s="219" t="s">
        <v>218</v>
      </c>
      <c r="I358" s="46"/>
    </row>
    <row r="359" spans="2:9" ht="12.75">
      <c r="B359" s="275" t="s">
        <v>263</v>
      </c>
      <c r="C359" s="135" t="s">
        <v>87</v>
      </c>
      <c r="D359" s="138" t="s">
        <v>21</v>
      </c>
      <c r="E359" s="220" t="s">
        <v>264</v>
      </c>
      <c r="F359" s="143" t="s">
        <v>12</v>
      </c>
      <c r="G359" s="143" t="s">
        <v>42</v>
      </c>
      <c r="H359" s="138"/>
      <c r="I359" s="38">
        <f>I360+I362</f>
        <v>0</v>
      </c>
    </row>
    <row r="360" spans="2:9" ht="12.75">
      <c r="B360" s="216" t="s">
        <v>265</v>
      </c>
      <c r="C360" s="81" t="s">
        <v>87</v>
      </c>
      <c r="D360" s="65" t="s">
        <v>21</v>
      </c>
      <c r="E360" s="217" t="s">
        <v>264</v>
      </c>
      <c r="F360" s="142" t="s">
        <v>12</v>
      </c>
      <c r="G360" s="142" t="s">
        <v>18</v>
      </c>
      <c r="H360" s="217"/>
      <c r="I360" s="64">
        <f>I361</f>
        <v>0</v>
      </c>
    </row>
    <row r="361" spans="2:9" ht="13.5" thickBot="1">
      <c r="B361" s="212" t="s">
        <v>261</v>
      </c>
      <c r="C361" s="218" t="s">
        <v>87</v>
      </c>
      <c r="D361" s="47" t="s">
        <v>21</v>
      </c>
      <c r="E361" s="219" t="s">
        <v>264</v>
      </c>
      <c r="F361" s="48" t="s">
        <v>12</v>
      </c>
      <c r="G361" s="48" t="s">
        <v>18</v>
      </c>
      <c r="H361" s="276" t="s">
        <v>218</v>
      </c>
      <c r="I361" s="46"/>
    </row>
    <row r="362" spans="2:9" ht="12.75">
      <c r="B362" s="216" t="s">
        <v>266</v>
      </c>
      <c r="C362" s="81" t="s">
        <v>87</v>
      </c>
      <c r="D362" s="65" t="s">
        <v>21</v>
      </c>
      <c r="E362" s="217" t="s">
        <v>264</v>
      </c>
      <c r="F362" s="142" t="s">
        <v>12</v>
      </c>
      <c r="G362" s="142" t="s">
        <v>20</v>
      </c>
      <c r="H362" s="217"/>
      <c r="I362" s="64">
        <f>I363</f>
        <v>0</v>
      </c>
    </row>
    <row r="363" spans="2:9" ht="13.5" thickBot="1">
      <c r="B363" s="212" t="s">
        <v>261</v>
      </c>
      <c r="C363" s="218" t="s">
        <v>87</v>
      </c>
      <c r="D363" s="47" t="s">
        <v>21</v>
      </c>
      <c r="E363" s="219" t="s">
        <v>264</v>
      </c>
      <c r="F363" s="48" t="s">
        <v>12</v>
      </c>
      <c r="G363" s="48" t="s">
        <v>20</v>
      </c>
      <c r="H363" s="276" t="s">
        <v>218</v>
      </c>
      <c r="I363" s="46"/>
    </row>
    <row r="364" spans="2:9" ht="12.75">
      <c r="B364" s="277" t="s">
        <v>190</v>
      </c>
      <c r="C364" s="135" t="s">
        <v>87</v>
      </c>
      <c r="D364" s="18" t="s">
        <v>21</v>
      </c>
      <c r="E364" s="18" t="s">
        <v>191</v>
      </c>
      <c r="F364" s="18" t="s">
        <v>42</v>
      </c>
      <c r="G364" s="18" t="s">
        <v>42</v>
      </c>
      <c r="H364" s="35"/>
      <c r="I364" s="38">
        <f>I365</f>
        <v>0</v>
      </c>
    </row>
    <row r="365" spans="2:9" ht="12.75">
      <c r="B365" s="278" t="s">
        <v>192</v>
      </c>
      <c r="C365" s="136" t="s">
        <v>87</v>
      </c>
      <c r="D365" s="63" t="s">
        <v>21</v>
      </c>
      <c r="E365" s="63" t="s">
        <v>191</v>
      </c>
      <c r="F365" s="63" t="s">
        <v>11</v>
      </c>
      <c r="G365" s="63" t="s">
        <v>42</v>
      </c>
      <c r="H365" s="63"/>
      <c r="I365" s="64">
        <f>I366</f>
        <v>0</v>
      </c>
    </row>
    <row r="366" spans="2:9" ht="12.75">
      <c r="B366" s="268" t="s">
        <v>261</v>
      </c>
      <c r="C366" s="269" t="s">
        <v>87</v>
      </c>
      <c r="D366" s="12" t="s">
        <v>21</v>
      </c>
      <c r="E366" s="12" t="s">
        <v>191</v>
      </c>
      <c r="F366" s="12" t="s">
        <v>11</v>
      </c>
      <c r="G366" s="12" t="s">
        <v>42</v>
      </c>
      <c r="H366" s="12" t="s">
        <v>218</v>
      </c>
      <c r="I366" s="39"/>
    </row>
    <row r="367" spans="2:9" ht="12.75">
      <c r="B367" s="275" t="s">
        <v>267</v>
      </c>
      <c r="C367" s="135" t="s">
        <v>87</v>
      </c>
      <c r="D367" s="138" t="s">
        <v>21</v>
      </c>
      <c r="E367" s="220" t="s">
        <v>268</v>
      </c>
      <c r="F367" s="143" t="s">
        <v>42</v>
      </c>
      <c r="G367" s="143" t="s">
        <v>42</v>
      </c>
      <c r="H367" s="138"/>
      <c r="I367" s="38">
        <f>I368</f>
        <v>0</v>
      </c>
    </row>
    <row r="368" spans="2:9" ht="25.5">
      <c r="B368" s="216" t="s">
        <v>269</v>
      </c>
      <c r="C368" s="81" t="s">
        <v>87</v>
      </c>
      <c r="D368" s="65" t="s">
        <v>21</v>
      </c>
      <c r="E368" s="217" t="s">
        <v>268</v>
      </c>
      <c r="F368" s="142" t="s">
        <v>20</v>
      </c>
      <c r="G368" s="142" t="s">
        <v>42</v>
      </c>
      <c r="H368" s="217"/>
      <c r="I368" s="64">
        <f>I369</f>
        <v>0</v>
      </c>
    </row>
    <row r="369" spans="2:9" ht="13.5" thickBot="1">
      <c r="B369" s="212" t="s">
        <v>261</v>
      </c>
      <c r="C369" s="218" t="s">
        <v>87</v>
      </c>
      <c r="D369" s="47" t="s">
        <v>21</v>
      </c>
      <c r="E369" s="219" t="s">
        <v>268</v>
      </c>
      <c r="F369" s="48" t="s">
        <v>20</v>
      </c>
      <c r="G369" s="48" t="s">
        <v>42</v>
      </c>
      <c r="H369" s="276" t="s">
        <v>218</v>
      </c>
      <c r="I369" s="46"/>
    </row>
    <row r="370" spans="2:9" ht="12.75">
      <c r="B370" s="275" t="s">
        <v>81</v>
      </c>
      <c r="C370" s="135" t="s">
        <v>87</v>
      </c>
      <c r="D370" s="138" t="s">
        <v>21</v>
      </c>
      <c r="E370" s="220" t="s">
        <v>6</v>
      </c>
      <c r="F370" s="143" t="s">
        <v>42</v>
      </c>
      <c r="G370" s="143" t="s">
        <v>42</v>
      </c>
      <c r="H370" s="138"/>
      <c r="I370" s="38">
        <f>I371</f>
        <v>0</v>
      </c>
    </row>
    <row r="371" spans="2:9" ht="25.5">
      <c r="B371" s="216" t="s">
        <v>219</v>
      </c>
      <c r="C371" s="81" t="s">
        <v>87</v>
      </c>
      <c r="D371" s="65" t="s">
        <v>21</v>
      </c>
      <c r="E371" s="217" t="s">
        <v>6</v>
      </c>
      <c r="F371" s="142" t="s">
        <v>22</v>
      </c>
      <c r="G371" s="142" t="s">
        <v>42</v>
      </c>
      <c r="H371" s="217"/>
      <c r="I371" s="64">
        <f>I372</f>
        <v>0</v>
      </c>
    </row>
    <row r="372" spans="2:9" ht="13.5" thickBot="1">
      <c r="B372" s="212" t="s">
        <v>261</v>
      </c>
      <c r="C372" s="218" t="s">
        <v>87</v>
      </c>
      <c r="D372" s="47" t="s">
        <v>21</v>
      </c>
      <c r="E372" s="219" t="s">
        <v>6</v>
      </c>
      <c r="F372" s="48" t="s">
        <v>22</v>
      </c>
      <c r="G372" s="48" t="s">
        <v>42</v>
      </c>
      <c r="H372" s="276" t="s">
        <v>218</v>
      </c>
      <c r="I372" s="46"/>
    </row>
    <row r="373" spans="2:9" ht="25.5">
      <c r="B373" s="58" t="s">
        <v>167</v>
      </c>
      <c r="C373" s="76" t="s">
        <v>87</v>
      </c>
      <c r="D373" s="138" t="s">
        <v>21</v>
      </c>
      <c r="E373" s="220" t="s">
        <v>161</v>
      </c>
      <c r="F373" s="143" t="s">
        <v>10</v>
      </c>
      <c r="G373" s="143" t="s">
        <v>42</v>
      </c>
      <c r="H373" s="220"/>
      <c r="I373" s="184">
        <f>I374+I376+I378+I380</f>
        <v>0</v>
      </c>
    </row>
    <row r="374" spans="2:9" ht="25.5">
      <c r="B374" s="70" t="s">
        <v>193</v>
      </c>
      <c r="C374" s="95" t="s">
        <v>87</v>
      </c>
      <c r="D374" s="66" t="s">
        <v>21</v>
      </c>
      <c r="E374" s="63" t="s">
        <v>161</v>
      </c>
      <c r="F374" s="66" t="s">
        <v>10</v>
      </c>
      <c r="G374" s="66" t="s">
        <v>10</v>
      </c>
      <c r="H374" s="256"/>
      <c r="I374" s="64">
        <f>I375</f>
        <v>0</v>
      </c>
    </row>
    <row r="375" spans="2:9" ht="12.75">
      <c r="B375" s="212" t="s">
        <v>216</v>
      </c>
      <c r="C375" s="79" t="s">
        <v>87</v>
      </c>
      <c r="D375" s="12" t="s">
        <v>21</v>
      </c>
      <c r="E375" s="12" t="s">
        <v>161</v>
      </c>
      <c r="F375" s="12" t="s">
        <v>10</v>
      </c>
      <c r="G375" s="12" t="s">
        <v>10</v>
      </c>
      <c r="H375" s="148" t="s">
        <v>218</v>
      </c>
      <c r="I375" s="46"/>
    </row>
    <row r="376" spans="2:9" ht="26.25" customHeight="1">
      <c r="B376" s="70" t="s">
        <v>186</v>
      </c>
      <c r="C376" s="81" t="s">
        <v>87</v>
      </c>
      <c r="D376" s="63" t="s">
        <v>21</v>
      </c>
      <c r="E376" s="63" t="s">
        <v>161</v>
      </c>
      <c r="F376" s="63" t="s">
        <v>10</v>
      </c>
      <c r="G376" s="63" t="s">
        <v>17</v>
      </c>
      <c r="H376" s="150"/>
      <c r="I376" s="64">
        <f>I377</f>
        <v>0</v>
      </c>
    </row>
    <row r="377" spans="2:9" ht="12.75">
      <c r="B377" s="212" t="s">
        <v>216</v>
      </c>
      <c r="C377" s="171" t="s">
        <v>87</v>
      </c>
      <c r="D377" s="25" t="s">
        <v>21</v>
      </c>
      <c r="E377" s="25" t="s">
        <v>161</v>
      </c>
      <c r="F377" s="25" t="s">
        <v>10</v>
      </c>
      <c r="G377" s="25" t="s">
        <v>17</v>
      </c>
      <c r="H377" s="204" t="s">
        <v>218</v>
      </c>
      <c r="I377" s="46"/>
    </row>
    <row r="378" spans="2:9" ht="12.75">
      <c r="B378" s="70" t="s">
        <v>270</v>
      </c>
      <c r="C378" s="81" t="s">
        <v>87</v>
      </c>
      <c r="D378" s="63" t="s">
        <v>21</v>
      </c>
      <c r="E378" s="63" t="s">
        <v>161</v>
      </c>
      <c r="F378" s="63" t="s">
        <v>10</v>
      </c>
      <c r="G378" s="63" t="s">
        <v>11</v>
      </c>
      <c r="H378" s="150"/>
      <c r="I378" s="64">
        <f>I379</f>
        <v>0</v>
      </c>
    </row>
    <row r="379" spans="2:9" ht="12.75">
      <c r="B379" s="212" t="s">
        <v>216</v>
      </c>
      <c r="C379" s="171" t="s">
        <v>87</v>
      </c>
      <c r="D379" s="25" t="s">
        <v>21</v>
      </c>
      <c r="E379" s="25" t="s">
        <v>161</v>
      </c>
      <c r="F379" s="25" t="s">
        <v>10</v>
      </c>
      <c r="G379" s="25" t="s">
        <v>11</v>
      </c>
      <c r="H379" s="204" t="s">
        <v>218</v>
      </c>
      <c r="I379" s="46"/>
    </row>
    <row r="380" spans="2:9" ht="25.5">
      <c r="B380" s="267" t="s">
        <v>187</v>
      </c>
      <c r="C380" s="81" t="s">
        <v>87</v>
      </c>
      <c r="D380" s="63" t="s">
        <v>21</v>
      </c>
      <c r="E380" s="63" t="s">
        <v>161</v>
      </c>
      <c r="F380" s="63" t="s">
        <v>10</v>
      </c>
      <c r="G380" s="63" t="s">
        <v>87</v>
      </c>
      <c r="H380" s="150"/>
      <c r="I380" s="64">
        <f>I381</f>
        <v>0</v>
      </c>
    </row>
    <row r="381" spans="2:9" ht="12.75">
      <c r="B381" s="212" t="s">
        <v>216</v>
      </c>
      <c r="C381" s="79" t="s">
        <v>87</v>
      </c>
      <c r="D381" s="12" t="s">
        <v>21</v>
      </c>
      <c r="E381" s="12" t="s">
        <v>161</v>
      </c>
      <c r="F381" s="12" t="s">
        <v>10</v>
      </c>
      <c r="G381" s="12" t="s">
        <v>87</v>
      </c>
      <c r="H381" s="148" t="s">
        <v>218</v>
      </c>
      <c r="I381" s="46"/>
    </row>
    <row r="382" spans="2:9" ht="12.75">
      <c r="B382" s="195" t="s">
        <v>3</v>
      </c>
      <c r="C382" s="143" t="s">
        <v>87</v>
      </c>
      <c r="D382" s="19" t="s">
        <v>21</v>
      </c>
      <c r="E382" s="18" t="s">
        <v>37</v>
      </c>
      <c r="F382" s="18" t="s">
        <v>42</v>
      </c>
      <c r="G382" s="18" t="s">
        <v>42</v>
      </c>
      <c r="H382" s="19"/>
      <c r="I382" s="44">
        <f>I383</f>
        <v>0</v>
      </c>
    </row>
    <row r="383" spans="2:9" ht="25.5">
      <c r="B383" s="279" t="s">
        <v>197</v>
      </c>
      <c r="C383" s="136" t="s">
        <v>87</v>
      </c>
      <c r="D383" s="63" t="s">
        <v>21</v>
      </c>
      <c r="E383" s="63" t="s">
        <v>37</v>
      </c>
      <c r="F383" s="63" t="s">
        <v>14</v>
      </c>
      <c r="G383" s="63" t="s">
        <v>20</v>
      </c>
      <c r="H383" s="63"/>
      <c r="I383" s="64">
        <f>I384</f>
        <v>0</v>
      </c>
    </row>
    <row r="384" spans="2:9" ht="13.5" thickBot="1">
      <c r="B384" s="268" t="s">
        <v>261</v>
      </c>
      <c r="C384" s="137" t="s">
        <v>87</v>
      </c>
      <c r="D384" s="12" t="s">
        <v>21</v>
      </c>
      <c r="E384" s="12" t="s">
        <v>37</v>
      </c>
      <c r="F384" s="12" t="s">
        <v>14</v>
      </c>
      <c r="G384" s="12" t="s">
        <v>20</v>
      </c>
      <c r="H384" s="12" t="s">
        <v>218</v>
      </c>
      <c r="I384" s="39"/>
    </row>
    <row r="385" spans="2:9" ht="16.5" thickBot="1">
      <c r="B385" s="126" t="s">
        <v>32</v>
      </c>
      <c r="C385" s="103"/>
      <c r="D385" s="29"/>
      <c r="E385" s="30"/>
      <c r="F385" s="30"/>
      <c r="G385" s="30"/>
      <c r="H385" s="221"/>
      <c r="I385" s="280">
        <f>I10+I68+I73+I84+I111+I188+I226+I290+I344</f>
        <v>204181100</v>
      </c>
    </row>
    <row r="386" spans="2:9" ht="12.75">
      <c r="B386" s="10"/>
      <c r="C386" s="2"/>
      <c r="D386" s="2"/>
      <c r="E386" s="7"/>
      <c r="F386" s="7"/>
      <c r="G386" s="7"/>
      <c r="H386" s="7"/>
      <c r="I386" s="3"/>
    </row>
    <row r="387" spans="2:9" ht="12.75">
      <c r="B387" s="5" t="s">
        <v>82</v>
      </c>
      <c r="C387" s="2"/>
      <c r="D387" s="2"/>
      <c r="E387" s="5" t="s">
        <v>88</v>
      </c>
      <c r="F387" s="7"/>
      <c r="G387" s="7"/>
      <c r="H387" s="7"/>
      <c r="I387" s="62">
        <f>I12+I20+I22+I46+I54+I58+I62+I65+I67+I72+I83+I106+I110+I115+I134+I139+I176+I179+I186+I192+I196+I218+I222+I225+I230+I242+I261+I273+I285+I289+I294+I309+I348+I356+I372</f>
        <v>178240000</v>
      </c>
    </row>
    <row r="388" spans="2:9" ht="12.75">
      <c r="B388" s="33"/>
      <c r="C388" s="2"/>
      <c r="D388" s="2"/>
      <c r="E388" s="5" t="s">
        <v>271</v>
      </c>
      <c r="F388" s="7"/>
      <c r="G388" s="7"/>
      <c r="H388" s="7"/>
      <c r="I388" s="62">
        <f>I31+I33+I35+I38+I42+I77+I119+I122+I127+I129+I147+I149+I153+I156+I160+I163+I165+I168+I172+I183+I198+I202+I204+I212+I232+I246+I248+I249+I265+I269+I277+I280+I298+I304+I311+I313+I318+I321+I324+I328+I333+I335+I337+I341+I350+I353+I358+I361+I363+I369+I373+I366+I384</f>
        <v>0</v>
      </c>
    </row>
    <row r="389" spans="2:9" ht="12.75">
      <c r="B389" s="222">
        <v>40106</v>
      </c>
      <c r="C389" s="2"/>
      <c r="D389" s="2"/>
      <c r="E389" s="5" t="s">
        <v>151</v>
      </c>
      <c r="F389" s="7"/>
      <c r="G389" s="7"/>
      <c r="H389" s="7"/>
      <c r="I389" s="281">
        <f>I116+I135+I136+I140+I141+I144+I180+I193+I231+I243+I262+I274+I301</f>
        <v>25941100</v>
      </c>
    </row>
    <row r="390" spans="2:9" ht="12.75">
      <c r="B390" s="5"/>
      <c r="C390" s="2"/>
      <c r="D390" s="2"/>
      <c r="E390" s="5" t="s">
        <v>220</v>
      </c>
      <c r="F390" s="7"/>
      <c r="G390" s="7"/>
      <c r="H390" s="7"/>
      <c r="I390" s="281">
        <f>I24+I49+I205</f>
        <v>0</v>
      </c>
    </row>
    <row r="391" spans="2:9" ht="12.75">
      <c r="B391" s="3"/>
      <c r="C391" s="2"/>
      <c r="D391" s="2"/>
      <c r="E391" s="5" t="s">
        <v>272</v>
      </c>
      <c r="F391" s="7"/>
      <c r="G391" s="7"/>
      <c r="H391" s="7"/>
      <c r="I391" s="281">
        <f>I36+I103+I120+I130+I150+I154+I157+I161+I169+I266+I281+I305+I316+I329+I338</f>
        <v>0</v>
      </c>
    </row>
    <row r="392" spans="2:9" ht="12.75">
      <c r="B392" s="3"/>
      <c r="C392" s="2"/>
      <c r="D392" s="2"/>
      <c r="E392" s="7"/>
      <c r="F392" s="7"/>
      <c r="G392" s="7"/>
      <c r="H392" s="7"/>
      <c r="I392" s="281">
        <f>SUM(I387:I391)</f>
        <v>204181100</v>
      </c>
    </row>
    <row r="393" spans="2:8" ht="12.75">
      <c r="B393" s="3"/>
      <c r="C393" s="2"/>
      <c r="D393" s="2"/>
      <c r="E393" s="7"/>
      <c r="F393" s="7"/>
      <c r="G393" s="7"/>
      <c r="H393" s="7"/>
    </row>
  </sheetData>
  <mergeCells count="7">
    <mergeCell ref="B2:I2"/>
    <mergeCell ref="B4:B9"/>
    <mergeCell ref="C4:C9"/>
    <mergeCell ref="D4:D9"/>
    <mergeCell ref="E4:G9"/>
    <mergeCell ref="H4:H9"/>
    <mergeCell ref="I4:I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19"/>
  <sheetViews>
    <sheetView workbookViewId="0" topLeftCell="B196">
      <selection activeCell="I119" sqref="I119"/>
    </sheetView>
  </sheetViews>
  <sheetFormatPr defaultColWidth="9.00390625" defaultRowHeight="12.75"/>
  <cols>
    <col min="1" max="1" width="4.625" style="0" customWidth="1"/>
    <col min="2" max="2" width="85.375" style="0" customWidth="1"/>
    <col min="3" max="3" width="4.75390625" style="0" customWidth="1"/>
    <col min="4" max="4" width="4.25390625" style="0" customWidth="1"/>
    <col min="5" max="5" width="5.25390625" style="0" customWidth="1"/>
    <col min="6" max="6" width="6.00390625" style="0" customWidth="1"/>
    <col min="7" max="7" width="5.25390625" style="0" customWidth="1"/>
    <col min="8" max="8" width="5.125" style="0" customWidth="1"/>
    <col min="9" max="9" width="19.375" style="0" customWidth="1"/>
    <col min="10" max="10" width="13.875" style="0" bestFit="1" customWidth="1"/>
  </cols>
  <sheetData>
    <row r="1" ht="12.75">
      <c r="E1" s="8" t="s">
        <v>90</v>
      </c>
    </row>
    <row r="2" ht="12.75">
      <c r="E2" s="8" t="s">
        <v>225</v>
      </c>
    </row>
    <row r="3" ht="12.75">
      <c r="E3" s="8" t="s">
        <v>224</v>
      </c>
    </row>
    <row r="4" ht="12.75">
      <c r="I4" s="5"/>
    </row>
    <row r="5" spans="2:9" ht="39.75" customHeight="1">
      <c r="B5" s="312" t="s">
        <v>282</v>
      </c>
      <c r="C5" s="312"/>
      <c r="D5" s="312"/>
      <c r="E5" s="312"/>
      <c r="F5" s="312"/>
      <c r="G5" s="312"/>
      <c r="H5" s="312"/>
      <c r="I5" s="312"/>
    </row>
    <row r="6" spans="2:9" ht="13.5" thickBot="1">
      <c r="B6" s="1"/>
      <c r="C6" s="4"/>
      <c r="D6" s="4"/>
      <c r="E6" s="6"/>
      <c r="F6" s="6"/>
      <c r="G6" s="6"/>
      <c r="H6" s="6"/>
      <c r="I6" s="232" t="s">
        <v>230</v>
      </c>
    </row>
    <row r="7" spans="2:9" ht="12.75" customHeight="1">
      <c r="B7" s="315" t="s">
        <v>8</v>
      </c>
      <c r="C7" s="318" t="s">
        <v>9</v>
      </c>
      <c r="D7" s="296" t="s">
        <v>19</v>
      </c>
      <c r="E7" s="299" t="s">
        <v>33</v>
      </c>
      <c r="F7" s="300"/>
      <c r="G7" s="301"/>
      <c r="H7" s="306" t="s">
        <v>34</v>
      </c>
      <c r="I7" s="313" t="s">
        <v>44</v>
      </c>
    </row>
    <row r="8" spans="2:9" ht="12.75">
      <c r="B8" s="316"/>
      <c r="C8" s="319"/>
      <c r="D8" s="297"/>
      <c r="E8" s="302"/>
      <c r="F8" s="303"/>
      <c r="G8" s="304"/>
      <c r="H8" s="307"/>
      <c r="I8" s="314"/>
    </row>
    <row r="9" spans="2:9" ht="12.75">
      <c r="B9" s="316"/>
      <c r="C9" s="319"/>
      <c r="D9" s="297"/>
      <c r="E9" s="302"/>
      <c r="F9" s="303"/>
      <c r="G9" s="304"/>
      <c r="H9" s="307"/>
      <c r="I9" s="314"/>
    </row>
    <row r="10" spans="2:9" ht="12.75">
      <c r="B10" s="316"/>
      <c r="C10" s="319"/>
      <c r="D10" s="297"/>
      <c r="E10" s="302"/>
      <c r="F10" s="303"/>
      <c r="G10" s="304"/>
      <c r="H10" s="307"/>
      <c r="I10" s="314"/>
    </row>
    <row r="11" spans="2:9" ht="12.75">
      <c r="B11" s="316"/>
      <c r="C11" s="319"/>
      <c r="D11" s="297"/>
      <c r="E11" s="302"/>
      <c r="F11" s="303"/>
      <c r="G11" s="304"/>
      <c r="H11" s="307"/>
      <c r="I11" s="314"/>
    </row>
    <row r="12" spans="2:9" ht="13.5" thickBot="1">
      <c r="B12" s="317"/>
      <c r="C12" s="320"/>
      <c r="D12" s="298"/>
      <c r="E12" s="321"/>
      <c r="F12" s="322"/>
      <c r="G12" s="323"/>
      <c r="H12" s="308"/>
      <c r="I12" s="314"/>
    </row>
    <row r="13" spans="2:9" ht="15.75">
      <c r="B13" s="104" t="s">
        <v>29</v>
      </c>
      <c r="C13" s="80" t="s">
        <v>10</v>
      </c>
      <c r="D13" s="26"/>
      <c r="E13" s="26"/>
      <c r="F13" s="26"/>
      <c r="G13" s="26"/>
      <c r="H13" s="233"/>
      <c r="I13" s="41">
        <f>I14+I20+I36+I40+I44</f>
        <v>23522000</v>
      </c>
    </row>
    <row r="14" spans="2:9" ht="27.75" customHeight="1">
      <c r="B14" s="105" t="s">
        <v>99</v>
      </c>
      <c r="C14" s="78" t="s">
        <v>10</v>
      </c>
      <c r="D14" s="11" t="s">
        <v>20</v>
      </c>
      <c r="E14" s="11"/>
      <c r="F14" s="11"/>
      <c r="G14" s="11"/>
      <c r="H14" s="234"/>
      <c r="I14" s="40">
        <f>I15</f>
        <v>192000</v>
      </c>
    </row>
    <row r="15" spans="2:9" ht="32.25" customHeight="1">
      <c r="B15" s="106" t="s">
        <v>124</v>
      </c>
      <c r="C15" s="76" t="s">
        <v>10</v>
      </c>
      <c r="D15" s="18" t="s">
        <v>20</v>
      </c>
      <c r="E15" s="18" t="s">
        <v>125</v>
      </c>
      <c r="F15" s="18" t="s">
        <v>42</v>
      </c>
      <c r="G15" s="18" t="s">
        <v>42</v>
      </c>
      <c r="H15" s="149"/>
      <c r="I15" s="38">
        <f>I18+I16</f>
        <v>192000</v>
      </c>
    </row>
    <row r="16" spans="2:9" ht="13.5" customHeight="1">
      <c r="B16" s="70" t="s">
        <v>5</v>
      </c>
      <c r="C16" s="81" t="s">
        <v>10</v>
      </c>
      <c r="D16" s="63" t="s">
        <v>20</v>
      </c>
      <c r="E16" s="63" t="s">
        <v>125</v>
      </c>
      <c r="F16" s="63" t="s">
        <v>21</v>
      </c>
      <c r="G16" s="63" t="s">
        <v>42</v>
      </c>
      <c r="H16" s="150"/>
      <c r="I16" s="64">
        <f>SUM(I17:I17)</f>
        <v>40000</v>
      </c>
    </row>
    <row r="17" spans="2:9" ht="18" customHeight="1">
      <c r="B17" s="107" t="s">
        <v>128</v>
      </c>
      <c r="C17" s="79" t="s">
        <v>10</v>
      </c>
      <c r="D17" s="12" t="s">
        <v>20</v>
      </c>
      <c r="E17" s="12" t="s">
        <v>125</v>
      </c>
      <c r="F17" s="12" t="s">
        <v>21</v>
      </c>
      <c r="G17" s="12" t="s">
        <v>42</v>
      </c>
      <c r="H17" s="148" t="s">
        <v>149</v>
      </c>
      <c r="I17" s="39">
        <v>40000</v>
      </c>
    </row>
    <row r="18" spans="2:9" ht="14.25" customHeight="1">
      <c r="B18" s="166" t="s">
        <v>159</v>
      </c>
      <c r="C18" s="81" t="s">
        <v>10</v>
      </c>
      <c r="D18" s="63" t="s">
        <v>20</v>
      </c>
      <c r="E18" s="63" t="s">
        <v>125</v>
      </c>
      <c r="F18" s="63" t="s">
        <v>87</v>
      </c>
      <c r="G18" s="63" t="s">
        <v>42</v>
      </c>
      <c r="H18" s="150"/>
      <c r="I18" s="64">
        <f>I19</f>
        <v>152000</v>
      </c>
    </row>
    <row r="19" spans="2:9" ht="14.25" customHeight="1">
      <c r="B19" s="107" t="s">
        <v>128</v>
      </c>
      <c r="C19" s="79" t="s">
        <v>10</v>
      </c>
      <c r="D19" s="12" t="s">
        <v>20</v>
      </c>
      <c r="E19" s="12" t="s">
        <v>125</v>
      </c>
      <c r="F19" s="12" t="s">
        <v>87</v>
      </c>
      <c r="G19" s="12" t="s">
        <v>42</v>
      </c>
      <c r="H19" s="148" t="s">
        <v>149</v>
      </c>
      <c r="I19" s="39">
        <v>152000</v>
      </c>
    </row>
    <row r="20" spans="2:9" ht="29.25" customHeight="1">
      <c r="B20" s="57" t="s">
        <v>71</v>
      </c>
      <c r="C20" s="78" t="s">
        <v>10</v>
      </c>
      <c r="D20" s="11" t="s">
        <v>21</v>
      </c>
      <c r="E20" s="11"/>
      <c r="F20" s="11"/>
      <c r="G20" s="11"/>
      <c r="H20" s="234"/>
      <c r="I20" s="40">
        <f>I21+I26</f>
        <v>14335000</v>
      </c>
    </row>
    <row r="21" spans="2:9" ht="24.75" customHeight="1">
      <c r="B21" s="108" t="s">
        <v>124</v>
      </c>
      <c r="C21" s="76" t="s">
        <v>10</v>
      </c>
      <c r="D21" s="18" t="s">
        <v>21</v>
      </c>
      <c r="E21" s="18" t="s">
        <v>125</v>
      </c>
      <c r="F21" s="18" t="s">
        <v>42</v>
      </c>
      <c r="G21" s="18" t="s">
        <v>42</v>
      </c>
      <c r="H21" s="149"/>
      <c r="I21" s="38">
        <f>I22+I24</f>
        <v>13210000</v>
      </c>
    </row>
    <row r="22" spans="2:9" ht="16.5" customHeight="1">
      <c r="B22" s="70" t="s">
        <v>5</v>
      </c>
      <c r="C22" s="81" t="s">
        <v>10</v>
      </c>
      <c r="D22" s="63" t="s">
        <v>21</v>
      </c>
      <c r="E22" s="63" t="s">
        <v>125</v>
      </c>
      <c r="F22" s="63" t="s">
        <v>21</v>
      </c>
      <c r="G22" s="63" t="s">
        <v>42</v>
      </c>
      <c r="H22" s="150"/>
      <c r="I22" s="64">
        <f>SUM(I23:I23)</f>
        <v>12010000</v>
      </c>
    </row>
    <row r="23" spans="2:9" ht="15.75" customHeight="1">
      <c r="B23" s="107" t="s">
        <v>128</v>
      </c>
      <c r="C23" s="79" t="s">
        <v>10</v>
      </c>
      <c r="D23" s="12" t="s">
        <v>21</v>
      </c>
      <c r="E23" s="12" t="s">
        <v>125</v>
      </c>
      <c r="F23" s="12" t="s">
        <v>21</v>
      </c>
      <c r="G23" s="12" t="s">
        <v>42</v>
      </c>
      <c r="H23" s="148" t="s">
        <v>149</v>
      </c>
      <c r="I23" s="39">
        <v>12010000</v>
      </c>
    </row>
    <row r="24" spans="2:9" ht="16.5" customHeight="1">
      <c r="B24" s="70" t="s">
        <v>93</v>
      </c>
      <c r="C24" s="81" t="s">
        <v>10</v>
      </c>
      <c r="D24" s="63" t="s">
        <v>21</v>
      </c>
      <c r="E24" s="63" t="s">
        <v>125</v>
      </c>
      <c r="F24" s="63" t="s">
        <v>13</v>
      </c>
      <c r="G24" s="63" t="s">
        <v>42</v>
      </c>
      <c r="H24" s="150"/>
      <c r="I24" s="64">
        <f>I25</f>
        <v>1200000</v>
      </c>
    </row>
    <row r="25" spans="2:9" ht="18" customHeight="1">
      <c r="B25" s="107" t="s">
        <v>128</v>
      </c>
      <c r="C25" s="79" t="s">
        <v>10</v>
      </c>
      <c r="D25" s="12" t="s">
        <v>21</v>
      </c>
      <c r="E25" s="12" t="s">
        <v>125</v>
      </c>
      <c r="F25" s="12" t="s">
        <v>13</v>
      </c>
      <c r="G25" s="12" t="s">
        <v>42</v>
      </c>
      <c r="H25" s="148" t="s">
        <v>149</v>
      </c>
      <c r="I25" s="39">
        <v>1200000</v>
      </c>
    </row>
    <row r="26" spans="2:9" ht="13.5" customHeight="1">
      <c r="B26" s="146" t="s">
        <v>86</v>
      </c>
      <c r="C26" s="76" t="s">
        <v>10</v>
      </c>
      <c r="D26" s="18" t="s">
        <v>21</v>
      </c>
      <c r="E26" s="18" t="s">
        <v>161</v>
      </c>
      <c r="F26" s="18" t="s">
        <v>42</v>
      </c>
      <c r="G26" s="18" t="s">
        <v>42</v>
      </c>
      <c r="H26" s="149"/>
      <c r="I26" s="38">
        <f>I27</f>
        <v>1125000</v>
      </c>
    </row>
    <row r="27" spans="2:9" ht="57.75" customHeight="1">
      <c r="B27" s="284" t="s">
        <v>274</v>
      </c>
      <c r="C27" s="76" t="s">
        <v>10</v>
      </c>
      <c r="D27" s="18" t="s">
        <v>21</v>
      </c>
      <c r="E27" s="18" t="s">
        <v>161</v>
      </c>
      <c r="F27" s="18" t="s">
        <v>18</v>
      </c>
      <c r="G27" s="18" t="s">
        <v>42</v>
      </c>
      <c r="H27" s="149"/>
      <c r="I27" s="38">
        <f>I28+I30+I32+I34</f>
        <v>1125000</v>
      </c>
    </row>
    <row r="28" spans="2:9" ht="27" customHeight="1">
      <c r="B28" s="168" t="s">
        <v>275</v>
      </c>
      <c r="C28" s="81" t="s">
        <v>10</v>
      </c>
      <c r="D28" s="63" t="s">
        <v>21</v>
      </c>
      <c r="E28" s="63" t="s">
        <v>161</v>
      </c>
      <c r="F28" s="63" t="s">
        <v>18</v>
      </c>
      <c r="G28" s="63" t="s">
        <v>10</v>
      </c>
      <c r="H28" s="150"/>
      <c r="I28" s="64">
        <f>I29</f>
        <v>317000</v>
      </c>
    </row>
    <row r="29" spans="2:9" ht="15.75" customHeight="1">
      <c r="B29" s="110" t="s">
        <v>128</v>
      </c>
      <c r="C29" s="79" t="s">
        <v>10</v>
      </c>
      <c r="D29" s="12" t="s">
        <v>21</v>
      </c>
      <c r="E29" s="12" t="s">
        <v>161</v>
      </c>
      <c r="F29" s="12" t="s">
        <v>18</v>
      </c>
      <c r="G29" s="12" t="s">
        <v>10</v>
      </c>
      <c r="H29" s="148" t="s">
        <v>149</v>
      </c>
      <c r="I29" s="39">
        <v>317000</v>
      </c>
    </row>
    <row r="30" spans="2:9" ht="17.25" customHeight="1">
      <c r="B30" s="109" t="s">
        <v>276</v>
      </c>
      <c r="C30" s="81" t="s">
        <v>10</v>
      </c>
      <c r="D30" s="63" t="s">
        <v>21</v>
      </c>
      <c r="E30" s="63" t="s">
        <v>161</v>
      </c>
      <c r="F30" s="63" t="s">
        <v>18</v>
      </c>
      <c r="G30" s="63" t="s">
        <v>17</v>
      </c>
      <c r="H30" s="150"/>
      <c r="I30" s="64">
        <f>I31</f>
        <v>141000</v>
      </c>
    </row>
    <row r="31" spans="2:9" ht="18" customHeight="1">
      <c r="B31" s="110" t="s">
        <v>128</v>
      </c>
      <c r="C31" s="79" t="s">
        <v>10</v>
      </c>
      <c r="D31" s="12" t="s">
        <v>21</v>
      </c>
      <c r="E31" s="12" t="s">
        <v>161</v>
      </c>
      <c r="F31" s="12" t="s">
        <v>18</v>
      </c>
      <c r="G31" s="12" t="s">
        <v>17</v>
      </c>
      <c r="H31" s="148" t="s">
        <v>149</v>
      </c>
      <c r="I31" s="39">
        <v>141000</v>
      </c>
    </row>
    <row r="32" spans="2:9" ht="21" customHeight="1">
      <c r="B32" s="111" t="s">
        <v>146</v>
      </c>
      <c r="C32" s="81" t="s">
        <v>10</v>
      </c>
      <c r="D32" s="63" t="s">
        <v>21</v>
      </c>
      <c r="E32" s="63" t="s">
        <v>161</v>
      </c>
      <c r="F32" s="63" t="s">
        <v>18</v>
      </c>
      <c r="G32" s="63" t="s">
        <v>11</v>
      </c>
      <c r="H32" s="150"/>
      <c r="I32" s="64">
        <f>I33</f>
        <v>92000</v>
      </c>
    </row>
    <row r="33" spans="2:9" ht="21" customHeight="1">
      <c r="B33" s="110" t="s">
        <v>128</v>
      </c>
      <c r="C33" s="79" t="s">
        <v>10</v>
      </c>
      <c r="D33" s="12" t="s">
        <v>21</v>
      </c>
      <c r="E33" s="12" t="s">
        <v>161</v>
      </c>
      <c r="F33" s="12" t="s">
        <v>18</v>
      </c>
      <c r="G33" s="12" t="s">
        <v>11</v>
      </c>
      <c r="H33" s="148" t="s">
        <v>149</v>
      </c>
      <c r="I33" s="39">
        <v>92000</v>
      </c>
    </row>
    <row r="34" spans="2:9" ht="21" customHeight="1">
      <c r="B34" s="167" t="s">
        <v>160</v>
      </c>
      <c r="C34" s="81" t="s">
        <v>10</v>
      </c>
      <c r="D34" s="63" t="s">
        <v>21</v>
      </c>
      <c r="E34" s="63" t="s">
        <v>161</v>
      </c>
      <c r="F34" s="63" t="s">
        <v>18</v>
      </c>
      <c r="G34" s="63" t="s">
        <v>13</v>
      </c>
      <c r="H34" s="150"/>
      <c r="I34" s="64">
        <f>I35</f>
        <v>575000</v>
      </c>
    </row>
    <row r="35" spans="2:9" ht="21" customHeight="1">
      <c r="B35" s="110" t="s">
        <v>128</v>
      </c>
      <c r="C35" s="79" t="s">
        <v>10</v>
      </c>
      <c r="D35" s="12" t="s">
        <v>21</v>
      </c>
      <c r="E35" s="12" t="s">
        <v>161</v>
      </c>
      <c r="F35" s="12" t="s">
        <v>18</v>
      </c>
      <c r="G35" s="12" t="s">
        <v>13</v>
      </c>
      <c r="H35" s="148" t="s">
        <v>149</v>
      </c>
      <c r="I35" s="39">
        <v>575000</v>
      </c>
    </row>
    <row r="36" spans="2:9" ht="27.75" customHeight="1">
      <c r="B36" s="112" t="s">
        <v>126</v>
      </c>
      <c r="C36" s="78" t="s">
        <v>10</v>
      </c>
      <c r="D36" s="11" t="s">
        <v>11</v>
      </c>
      <c r="E36" s="11"/>
      <c r="F36" s="11"/>
      <c r="G36" s="11"/>
      <c r="H36" s="234"/>
      <c r="I36" s="40">
        <f>I37</f>
        <v>3890000</v>
      </c>
    </row>
    <row r="37" spans="2:9" ht="25.5" customHeight="1">
      <c r="B37" s="108" t="s">
        <v>124</v>
      </c>
      <c r="C37" s="76" t="s">
        <v>10</v>
      </c>
      <c r="D37" s="18" t="s">
        <v>11</v>
      </c>
      <c r="E37" s="18" t="s">
        <v>125</v>
      </c>
      <c r="F37" s="18" t="s">
        <v>42</v>
      </c>
      <c r="G37" s="18" t="s">
        <v>42</v>
      </c>
      <c r="H37" s="149"/>
      <c r="I37" s="38">
        <f>I38</f>
        <v>3890000</v>
      </c>
    </row>
    <row r="38" spans="2:9" ht="12.75">
      <c r="B38" s="113" t="s">
        <v>5</v>
      </c>
      <c r="C38" s="81" t="s">
        <v>10</v>
      </c>
      <c r="D38" s="63" t="s">
        <v>11</v>
      </c>
      <c r="E38" s="63" t="s">
        <v>125</v>
      </c>
      <c r="F38" s="63" t="s">
        <v>21</v>
      </c>
      <c r="G38" s="63" t="s">
        <v>42</v>
      </c>
      <c r="H38" s="150"/>
      <c r="I38" s="64">
        <f>I39</f>
        <v>3890000</v>
      </c>
    </row>
    <row r="39" spans="2:9" ht="12.75">
      <c r="B39" s="107" t="s">
        <v>128</v>
      </c>
      <c r="C39" s="79" t="s">
        <v>10</v>
      </c>
      <c r="D39" s="12" t="s">
        <v>11</v>
      </c>
      <c r="E39" s="12" t="s">
        <v>125</v>
      </c>
      <c r="F39" s="12" t="s">
        <v>21</v>
      </c>
      <c r="G39" s="12" t="s">
        <v>42</v>
      </c>
      <c r="H39" s="148" t="s">
        <v>149</v>
      </c>
      <c r="I39" s="39">
        <v>3890000</v>
      </c>
    </row>
    <row r="40" spans="2:9" ht="12.75">
      <c r="B40" s="238" t="s">
        <v>164</v>
      </c>
      <c r="C40" s="78" t="s">
        <v>10</v>
      </c>
      <c r="D40" s="11" t="s">
        <v>15</v>
      </c>
      <c r="E40" s="11"/>
      <c r="F40" s="11"/>
      <c r="G40" s="11"/>
      <c r="H40" s="234"/>
      <c r="I40" s="40">
        <f>I41</f>
        <v>2000000</v>
      </c>
    </row>
    <row r="41" spans="2:9" ht="12.75">
      <c r="B41" s="239" t="s">
        <v>164</v>
      </c>
      <c r="C41" s="173" t="s">
        <v>10</v>
      </c>
      <c r="D41" s="174" t="s">
        <v>15</v>
      </c>
      <c r="E41" s="174" t="s">
        <v>165</v>
      </c>
      <c r="F41" s="174" t="s">
        <v>42</v>
      </c>
      <c r="G41" s="174" t="s">
        <v>42</v>
      </c>
      <c r="H41" s="240"/>
      <c r="I41" s="38">
        <f>I42</f>
        <v>2000000</v>
      </c>
    </row>
    <row r="42" spans="2:9" ht="12.75">
      <c r="B42" s="237" t="s">
        <v>166</v>
      </c>
      <c r="C42" s="81" t="s">
        <v>10</v>
      </c>
      <c r="D42" s="63" t="s">
        <v>15</v>
      </c>
      <c r="E42" s="63" t="s">
        <v>165</v>
      </c>
      <c r="F42" s="63" t="s">
        <v>17</v>
      </c>
      <c r="G42" s="63" t="s">
        <v>42</v>
      </c>
      <c r="H42" s="150"/>
      <c r="I42" s="64">
        <f>I43</f>
        <v>2000000</v>
      </c>
    </row>
    <row r="43" spans="2:9" ht="12.75">
      <c r="B43" s="241" t="s">
        <v>153</v>
      </c>
      <c r="C43" s="175" t="s">
        <v>10</v>
      </c>
      <c r="D43" s="176" t="s">
        <v>15</v>
      </c>
      <c r="E43" s="176" t="s">
        <v>165</v>
      </c>
      <c r="F43" s="176" t="s">
        <v>17</v>
      </c>
      <c r="G43" s="176" t="s">
        <v>42</v>
      </c>
      <c r="H43" s="242" t="s">
        <v>154</v>
      </c>
      <c r="I43" s="39">
        <v>2000000</v>
      </c>
    </row>
    <row r="44" spans="2:9" ht="15" customHeight="1">
      <c r="B44" s="57" t="s">
        <v>30</v>
      </c>
      <c r="C44" s="78" t="s">
        <v>10</v>
      </c>
      <c r="D44" s="11" t="s">
        <v>98</v>
      </c>
      <c r="E44" s="11"/>
      <c r="F44" s="11"/>
      <c r="G44" s="11"/>
      <c r="H44" s="234"/>
      <c r="I44" s="40">
        <f>I45+I48</f>
        <v>3105000</v>
      </c>
    </row>
    <row r="45" spans="2:9" ht="24" customHeight="1">
      <c r="B45" s="108" t="s">
        <v>124</v>
      </c>
      <c r="C45" s="76" t="s">
        <v>10</v>
      </c>
      <c r="D45" s="18" t="s">
        <v>98</v>
      </c>
      <c r="E45" s="18" t="s">
        <v>125</v>
      </c>
      <c r="F45" s="18" t="s">
        <v>42</v>
      </c>
      <c r="G45" s="18" t="s">
        <v>42</v>
      </c>
      <c r="H45" s="149"/>
      <c r="I45" s="38">
        <f>I46</f>
        <v>3000000</v>
      </c>
    </row>
    <row r="46" spans="2:9" ht="15" customHeight="1">
      <c r="B46" s="70" t="s">
        <v>5</v>
      </c>
      <c r="C46" s="81" t="s">
        <v>10</v>
      </c>
      <c r="D46" s="63" t="s">
        <v>98</v>
      </c>
      <c r="E46" s="63" t="s">
        <v>125</v>
      </c>
      <c r="F46" s="63" t="s">
        <v>21</v>
      </c>
      <c r="G46" s="63" t="s">
        <v>42</v>
      </c>
      <c r="H46" s="150"/>
      <c r="I46" s="64">
        <f>I47</f>
        <v>3000000</v>
      </c>
    </row>
    <row r="47" spans="2:9" ht="14.25" customHeight="1">
      <c r="B47" s="107" t="s">
        <v>128</v>
      </c>
      <c r="C47" s="79" t="s">
        <v>10</v>
      </c>
      <c r="D47" s="12" t="s">
        <v>98</v>
      </c>
      <c r="E47" s="12" t="s">
        <v>125</v>
      </c>
      <c r="F47" s="12" t="s">
        <v>21</v>
      </c>
      <c r="G47" s="12" t="s">
        <v>42</v>
      </c>
      <c r="H47" s="148" t="s">
        <v>149</v>
      </c>
      <c r="I47" s="39">
        <v>3000000</v>
      </c>
    </row>
    <row r="48" spans="2:9" ht="14.25" customHeight="1">
      <c r="B48" s="120" t="s">
        <v>84</v>
      </c>
      <c r="C48" s="94" t="s">
        <v>10</v>
      </c>
      <c r="D48" s="32" t="s">
        <v>98</v>
      </c>
      <c r="E48" s="32" t="s">
        <v>83</v>
      </c>
      <c r="F48" s="32" t="s">
        <v>42</v>
      </c>
      <c r="G48" s="32" t="s">
        <v>42</v>
      </c>
      <c r="H48" s="243"/>
      <c r="I48" s="38">
        <f>I49</f>
        <v>105000</v>
      </c>
    </row>
    <row r="49" spans="2:9" ht="13.5" thickBot="1">
      <c r="B49" s="244" t="s">
        <v>128</v>
      </c>
      <c r="C49" s="87" t="s">
        <v>10</v>
      </c>
      <c r="D49" s="12" t="s">
        <v>98</v>
      </c>
      <c r="E49" s="12" t="s">
        <v>83</v>
      </c>
      <c r="F49" s="13" t="s">
        <v>42</v>
      </c>
      <c r="G49" s="13" t="s">
        <v>42</v>
      </c>
      <c r="H49" s="148" t="s">
        <v>149</v>
      </c>
      <c r="I49" s="39">
        <v>105000</v>
      </c>
    </row>
    <row r="50" spans="2:9" ht="15.75">
      <c r="B50" s="177" t="s">
        <v>73</v>
      </c>
      <c r="C50" s="178" t="s">
        <v>21</v>
      </c>
      <c r="D50" s="179"/>
      <c r="E50" s="162"/>
      <c r="F50" s="180"/>
      <c r="G50" s="180"/>
      <c r="H50" s="246"/>
      <c r="I50" s="41">
        <f>I51</f>
        <v>240000</v>
      </c>
    </row>
    <row r="51" spans="2:9" ht="12.75">
      <c r="B51" s="188" t="s">
        <v>172</v>
      </c>
      <c r="C51" s="84" t="s">
        <v>21</v>
      </c>
      <c r="D51" s="131" t="s">
        <v>15</v>
      </c>
      <c r="E51" s="11"/>
      <c r="F51" s="14"/>
      <c r="G51" s="14"/>
      <c r="H51" s="234"/>
      <c r="I51" s="40">
        <f>I52</f>
        <v>240000</v>
      </c>
    </row>
    <row r="52" spans="2:9" ht="12.75">
      <c r="B52" s="192" t="s">
        <v>176</v>
      </c>
      <c r="C52" s="65" t="s">
        <v>21</v>
      </c>
      <c r="D52" s="129" t="s">
        <v>15</v>
      </c>
      <c r="E52" s="63" t="s">
        <v>177</v>
      </c>
      <c r="F52" s="66" t="s">
        <v>42</v>
      </c>
      <c r="G52" s="66" t="s">
        <v>42</v>
      </c>
      <c r="H52" s="150"/>
      <c r="I52" s="64">
        <f>I53</f>
        <v>240000</v>
      </c>
    </row>
    <row r="53" spans="2:9" ht="12.75">
      <c r="B53" s="186" t="s">
        <v>128</v>
      </c>
      <c r="C53" s="35" t="s">
        <v>21</v>
      </c>
      <c r="D53" s="194" t="s">
        <v>15</v>
      </c>
      <c r="E53" s="176" t="s">
        <v>177</v>
      </c>
      <c r="F53" s="13" t="s">
        <v>42</v>
      </c>
      <c r="G53" s="13" t="s">
        <v>42</v>
      </c>
      <c r="H53" s="148" t="s">
        <v>149</v>
      </c>
      <c r="I53" s="39">
        <v>240000</v>
      </c>
    </row>
    <row r="54" spans="2:9" ht="15.75">
      <c r="B54" s="114" t="s">
        <v>66</v>
      </c>
      <c r="C54" s="88" t="s">
        <v>17</v>
      </c>
      <c r="D54" s="28"/>
      <c r="E54" s="28"/>
      <c r="F54" s="28"/>
      <c r="G54" s="28"/>
      <c r="H54" s="247"/>
      <c r="I54" s="41">
        <f>I55+I59</f>
        <v>150000</v>
      </c>
    </row>
    <row r="55" spans="2:9" ht="12.75">
      <c r="B55" s="59" t="s">
        <v>68</v>
      </c>
      <c r="C55" s="90" t="s">
        <v>17</v>
      </c>
      <c r="D55" s="14" t="s">
        <v>18</v>
      </c>
      <c r="E55" s="11"/>
      <c r="F55" s="11"/>
      <c r="G55" s="11"/>
      <c r="H55" s="251"/>
      <c r="I55" s="42">
        <f>I56</f>
        <v>100000</v>
      </c>
    </row>
    <row r="56" spans="2:9" ht="12.75">
      <c r="B56" s="120" t="s">
        <v>84</v>
      </c>
      <c r="C56" s="94" t="s">
        <v>17</v>
      </c>
      <c r="D56" s="32" t="s">
        <v>18</v>
      </c>
      <c r="E56" s="32" t="s">
        <v>83</v>
      </c>
      <c r="F56" s="32" t="s">
        <v>42</v>
      </c>
      <c r="G56" s="32" t="s">
        <v>42</v>
      </c>
      <c r="H56" s="243"/>
      <c r="I56" s="38">
        <f>I57</f>
        <v>100000</v>
      </c>
    </row>
    <row r="57" spans="2:9" ht="25.5">
      <c r="B57" s="70" t="s">
        <v>226</v>
      </c>
      <c r="C57" s="81" t="s">
        <v>17</v>
      </c>
      <c r="D57" s="63" t="s">
        <v>18</v>
      </c>
      <c r="E57" s="63" t="s">
        <v>83</v>
      </c>
      <c r="F57" s="63" t="s">
        <v>21</v>
      </c>
      <c r="G57" s="63" t="s">
        <v>42</v>
      </c>
      <c r="H57" s="150"/>
      <c r="I57" s="64">
        <f>I58</f>
        <v>100000</v>
      </c>
    </row>
    <row r="58" spans="2:9" ht="12.75">
      <c r="B58" s="107" t="s">
        <v>128</v>
      </c>
      <c r="C58" s="87" t="s">
        <v>17</v>
      </c>
      <c r="D58" s="12" t="s">
        <v>18</v>
      </c>
      <c r="E58" s="12" t="s">
        <v>83</v>
      </c>
      <c r="F58" s="13" t="s">
        <v>21</v>
      </c>
      <c r="G58" s="13" t="s">
        <v>42</v>
      </c>
      <c r="H58" s="148" t="s">
        <v>149</v>
      </c>
      <c r="I58" s="39">
        <v>100000</v>
      </c>
    </row>
    <row r="59" spans="2:9" ht="12.75">
      <c r="B59" s="59" t="s">
        <v>69</v>
      </c>
      <c r="C59" s="90" t="s">
        <v>17</v>
      </c>
      <c r="D59" s="11" t="s">
        <v>17</v>
      </c>
      <c r="E59" s="11"/>
      <c r="F59" s="11"/>
      <c r="G59" s="11"/>
      <c r="H59" s="234"/>
      <c r="I59" s="42">
        <f>I60</f>
        <v>50000</v>
      </c>
    </row>
    <row r="60" spans="2:9" ht="12.75">
      <c r="B60" s="120" t="s">
        <v>84</v>
      </c>
      <c r="C60" s="94" t="s">
        <v>17</v>
      </c>
      <c r="D60" s="32" t="s">
        <v>17</v>
      </c>
      <c r="E60" s="32" t="s">
        <v>83</v>
      </c>
      <c r="F60" s="32" t="s">
        <v>42</v>
      </c>
      <c r="G60" s="32" t="s">
        <v>42</v>
      </c>
      <c r="H60" s="243"/>
      <c r="I60" s="38">
        <f>I61</f>
        <v>50000</v>
      </c>
    </row>
    <row r="61" spans="2:9" ht="12.75">
      <c r="B61" s="70" t="s">
        <v>127</v>
      </c>
      <c r="C61" s="81" t="s">
        <v>17</v>
      </c>
      <c r="D61" s="63" t="s">
        <v>17</v>
      </c>
      <c r="E61" s="63" t="s">
        <v>83</v>
      </c>
      <c r="F61" s="63" t="s">
        <v>10</v>
      </c>
      <c r="G61" s="63" t="s">
        <v>42</v>
      </c>
      <c r="H61" s="150"/>
      <c r="I61" s="64">
        <f>I62</f>
        <v>50000</v>
      </c>
    </row>
    <row r="62" spans="2:9" ht="12.75">
      <c r="B62" s="107" t="s">
        <v>128</v>
      </c>
      <c r="C62" s="87" t="s">
        <v>17</v>
      </c>
      <c r="D62" s="12" t="s">
        <v>17</v>
      </c>
      <c r="E62" s="12" t="s">
        <v>83</v>
      </c>
      <c r="F62" s="13" t="s">
        <v>10</v>
      </c>
      <c r="G62" s="13" t="s">
        <v>42</v>
      </c>
      <c r="H62" s="148" t="s">
        <v>149</v>
      </c>
      <c r="I62" s="39">
        <v>50000</v>
      </c>
    </row>
    <row r="63" spans="2:9" ht="15.75">
      <c r="B63" s="114" t="s">
        <v>45</v>
      </c>
      <c r="C63" s="88" t="s">
        <v>12</v>
      </c>
      <c r="D63" s="28"/>
      <c r="E63" s="28"/>
      <c r="F63" s="28"/>
      <c r="G63" s="28"/>
      <c r="H63" s="247"/>
      <c r="I63" s="41">
        <f>I64+I74+I99</f>
        <v>207052000</v>
      </c>
    </row>
    <row r="64" spans="2:9" ht="12.75">
      <c r="B64" s="59" t="s">
        <v>46</v>
      </c>
      <c r="C64" s="89" t="s">
        <v>12</v>
      </c>
      <c r="D64" s="17" t="s">
        <v>10</v>
      </c>
      <c r="E64" s="15"/>
      <c r="F64" s="15"/>
      <c r="G64" s="15"/>
      <c r="H64" s="259"/>
      <c r="I64" s="42">
        <f>I65+I69</f>
        <v>34070000</v>
      </c>
    </row>
    <row r="65" spans="2:9" ht="12.75">
      <c r="B65" s="58" t="s">
        <v>47</v>
      </c>
      <c r="C65" s="85" t="s">
        <v>12</v>
      </c>
      <c r="D65" s="18" t="s">
        <v>10</v>
      </c>
      <c r="E65" s="18" t="s">
        <v>48</v>
      </c>
      <c r="F65" s="18" t="s">
        <v>42</v>
      </c>
      <c r="G65" s="18" t="s">
        <v>42</v>
      </c>
      <c r="H65" s="149"/>
      <c r="I65" s="38">
        <f>I66</f>
        <v>33400000</v>
      </c>
    </row>
    <row r="66" spans="2:9" ht="17.25" customHeight="1">
      <c r="B66" s="70" t="s">
        <v>4</v>
      </c>
      <c r="C66" s="95" t="s">
        <v>12</v>
      </c>
      <c r="D66" s="66" t="s">
        <v>10</v>
      </c>
      <c r="E66" s="63" t="s">
        <v>48</v>
      </c>
      <c r="F66" s="66" t="s">
        <v>105</v>
      </c>
      <c r="G66" s="66" t="s">
        <v>0</v>
      </c>
      <c r="H66" s="256"/>
      <c r="I66" s="64">
        <f>SUM(I67:I68)</f>
        <v>33400000</v>
      </c>
    </row>
    <row r="67" spans="2:9" ht="12.75">
      <c r="B67" s="24" t="s">
        <v>106</v>
      </c>
      <c r="C67" s="96" t="s">
        <v>12</v>
      </c>
      <c r="D67" s="13" t="s">
        <v>10</v>
      </c>
      <c r="E67" s="12" t="s">
        <v>48</v>
      </c>
      <c r="F67" s="13" t="s">
        <v>105</v>
      </c>
      <c r="G67" s="13" t="s">
        <v>42</v>
      </c>
      <c r="H67" s="258" t="s">
        <v>40</v>
      </c>
      <c r="I67" s="39">
        <v>28200000</v>
      </c>
    </row>
    <row r="68" spans="2:9" ht="12.75">
      <c r="B68" s="24" t="s">
        <v>242</v>
      </c>
      <c r="C68" s="96" t="s">
        <v>12</v>
      </c>
      <c r="D68" s="13" t="s">
        <v>10</v>
      </c>
      <c r="E68" s="12" t="s">
        <v>48</v>
      </c>
      <c r="F68" s="13" t="s">
        <v>105</v>
      </c>
      <c r="G68" s="13" t="s">
        <v>10</v>
      </c>
      <c r="H68" s="258" t="s">
        <v>40</v>
      </c>
      <c r="I68" s="39">
        <v>5200000</v>
      </c>
    </row>
    <row r="69" spans="2:9" ht="12.75">
      <c r="B69" s="58" t="s">
        <v>103</v>
      </c>
      <c r="C69" s="76" t="s">
        <v>12</v>
      </c>
      <c r="D69" s="18" t="s">
        <v>10</v>
      </c>
      <c r="E69" s="18" t="s">
        <v>72</v>
      </c>
      <c r="F69" s="18" t="s">
        <v>42</v>
      </c>
      <c r="G69" s="18" t="s">
        <v>42</v>
      </c>
      <c r="H69" s="149"/>
      <c r="I69" s="38">
        <f>I70+I72</f>
        <v>670000</v>
      </c>
    </row>
    <row r="70" spans="2:9" ht="12.75">
      <c r="B70" s="70" t="s">
        <v>147</v>
      </c>
      <c r="C70" s="81" t="s">
        <v>12</v>
      </c>
      <c r="D70" s="63" t="s">
        <v>10</v>
      </c>
      <c r="E70" s="63" t="s">
        <v>72</v>
      </c>
      <c r="F70" s="63" t="s">
        <v>108</v>
      </c>
      <c r="G70" s="63" t="s">
        <v>20</v>
      </c>
      <c r="H70" s="150"/>
      <c r="I70" s="64">
        <f>I71</f>
        <v>500000</v>
      </c>
    </row>
    <row r="71" spans="2:9" ht="12" customHeight="1">
      <c r="B71" s="24" t="s">
        <v>106</v>
      </c>
      <c r="C71" s="79" t="s">
        <v>12</v>
      </c>
      <c r="D71" s="12" t="s">
        <v>10</v>
      </c>
      <c r="E71" s="12" t="s">
        <v>72</v>
      </c>
      <c r="F71" s="12" t="s">
        <v>108</v>
      </c>
      <c r="G71" s="12" t="s">
        <v>20</v>
      </c>
      <c r="H71" s="148" t="s">
        <v>40</v>
      </c>
      <c r="I71" s="46">
        <v>500000</v>
      </c>
    </row>
    <row r="72" spans="2:9" ht="38.25">
      <c r="B72" s="70" t="s">
        <v>222</v>
      </c>
      <c r="C72" s="81" t="s">
        <v>12</v>
      </c>
      <c r="D72" s="63" t="s">
        <v>10</v>
      </c>
      <c r="E72" s="63" t="s">
        <v>72</v>
      </c>
      <c r="F72" s="63" t="s">
        <v>108</v>
      </c>
      <c r="G72" s="63" t="s">
        <v>21</v>
      </c>
      <c r="H72" s="150"/>
      <c r="I72" s="64">
        <f>I73</f>
        <v>170000</v>
      </c>
    </row>
    <row r="73" spans="2:9" ht="12.75">
      <c r="B73" s="24" t="s">
        <v>106</v>
      </c>
      <c r="C73" s="79" t="s">
        <v>12</v>
      </c>
      <c r="D73" s="12" t="s">
        <v>10</v>
      </c>
      <c r="E73" s="12" t="s">
        <v>72</v>
      </c>
      <c r="F73" s="12" t="s">
        <v>108</v>
      </c>
      <c r="G73" s="12" t="s">
        <v>21</v>
      </c>
      <c r="H73" s="148" t="s">
        <v>40</v>
      </c>
      <c r="I73" s="46">
        <v>170000</v>
      </c>
    </row>
    <row r="74" spans="2:9" ht="12.75">
      <c r="B74" s="59" t="s">
        <v>49</v>
      </c>
      <c r="C74" s="90" t="s">
        <v>12</v>
      </c>
      <c r="D74" s="14" t="s">
        <v>18</v>
      </c>
      <c r="E74" s="11"/>
      <c r="F74" s="11"/>
      <c r="G74" s="11"/>
      <c r="H74" s="251"/>
      <c r="I74" s="42">
        <f>I75+I79+I83+I86+I91+I94</f>
        <v>162912000</v>
      </c>
    </row>
    <row r="75" spans="2:9" ht="12.75">
      <c r="B75" s="58" t="s">
        <v>50</v>
      </c>
      <c r="C75" s="97" t="s">
        <v>12</v>
      </c>
      <c r="D75" s="19" t="s">
        <v>18</v>
      </c>
      <c r="E75" s="18" t="s">
        <v>51</v>
      </c>
      <c r="F75" s="19" t="s">
        <v>0</v>
      </c>
      <c r="G75" s="19" t="s">
        <v>0</v>
      </c>
      <c r="H75" s="255"/>
      <c r="I75" s="38">
        <f>I76</f>
        <v>22060000</v>
      </c>
    </row>
    <row r="76" spans="2:9" ht="12.75">
      <c r="B76" s="70" t="s">
        <v>4</v>
      </c>
      <c r="C76" s="95" t="s">
        <v>12</v>
      </c>
      <c r="D76" s="66" t="s">
        <v>18</v>
      </c>
      <c r="E76" s="63" t="s">
        <v>51</v>
      </c>
      <c r="F76" s="66" t="s">
        <v>105</v>
      </c>
      <c r="G76" s="66" t="s">
        <v>0</v>
      </c>
      <c r="H76" s="256"/>
      <c r="I76" s="64">
        <f>SUM(I77:I78)</f>
        <v>22060000</v>
      </c>
    </row>
    <row r="77" spans="2:9" ht="12.75">
      <c r="B77" s="24" t="s">
        <v>106</v>
      </c>
      <c r="C77" s="96" t="s">
        <v>12</v>
      </c>
      <c r="D77" s="13" t="s">
        <v>18</v>
      </c>
      <c r="E77" s="12" t="s">
        <v>51</v>
      </c>
      <c r="F77" s="13" t="s">
        <v>105</v>
      </c>
      <c r="G77" s="13" t="s">
        <v>42</v>
      </c>
      <c r="H77" s="258" t="s">
        <v>40</v>
      </c>
      <c r="I77" s="39">
        <v>17900000</v>
      </c>
    </row>
    <row r="78" spans="2:9" ht="12.75">
      <c r="B78" s="24" t="s">
        <v>242</v>
      </c>
      <c r="C78" s="96" t="s">
        <v>12</v>
      </c>
      <c r="D78" s="13" t="s">
        <v>18</v>
      </c>
      <c r="E78" s="12" t="s">
        <v>51</v>
      </c>
      <c r="F78" s="13" t="s">
        <v>105</v>
      </c>
      <c r="G78" s="13" t="s">
        <v>10</v>
      </c>
      <c r="H78" s="258" t="s">
        <v>40</v>
      </c>
      <c r="I78" s="39">
        <v>4160000</v>
      </c>
    </row>
    <row r="79" spans="2:9" ht="12.75">
      <c r="B79" s="58" t="s">
        <v>52</v>
      </c>
      <c r="C79" s="97" t="s">
        <v>12</v>
      </c>
      <c r="D79" s="19" t="s">
        <v>18</v>
      </c>
      <c r="E79" s="18" t="s">
        <v>53</v>
      </c>
      <c r="F79" s="18" t="s">
        <v>42</v>
      </c>
      <c r="G79" s="18" t="s">
        <v>42</v>
      </c>
      <c r="H79" s="255"/>
      <c r="I79" s="38">
        <f>I80</f>
        <v>19300000</v>
      </c>
    </row>
    <row r="80" spans="2:9" ht="12.75">
      <c r="B80" s="70" t="s">
        <v>4</v>
      </c>
      <c r="C80" s="95" t="s">
        <v>12</v>
      </c>
      <c r="D80" s="66" t="s">
        <v>18</v>
      </c>
      <c r="E80" s="63" t="s">
        <v>53</v>
      </c>
      <c r="F80" s="63" t="s">
        <v>105</v>
      </c>
      <c r="G80" s="63" t="s">
        <v>42</v>
      </c>
      <c r="H80" s="256"/>
      <c r="I80" s="64">
        <f>I81+I82</f>
        <v>19300000</v>
      </c>
    </row>
    <row r="81" spans="2:9" ht="12.75">
      <c r="B81" s="24" t="s">
        <v>106</v>
      </c>
      <c r="C81" s="96" t="s">
        <v>12</v>
      </c>
      <c r="D81" s="13" t="s">
        <v>18</v>
      </c>
      <c r="E81" s="12" t="s">
        <v>53</v>
      </c>
      <c r="F81" s="12" t="s">
        <v>105</v>
      </c>
      <c r="G81" s="12" t="s">
        <v>42</v>
      </c>
      <c r="H81" s="258" t="s">
        <v>40</v>
      </c>
      <c r="I81" s="39">
        <v>18400000</v>
      </c>
    </row>
    <row r="82" spans="2:9" ht="12" customHeight="1">
      <c r="B82" s="24" t="s">
        <v>242</v>
      </c>
      <c r="C82" s="96" t="s">
        <v>12</v>
      </c>
      <c r="D82" s="13" t="s">
        <v>18</v>
      </c>
      <c r="E82" s="12" t="s">
        <v>53</v>
      </c>
      <c r="F82" s="12" t="s">
        <v>105</v>
      </c>
      <c r="G82" s="12" t="s">
        <v>10</v>
      </c>
      <c r="H82" s="258" t="s">
        <v>40</v>
      </c>
      <c r="I82" s="39">
        <v>900000</v>
      </c>
    </row>
    <row r="83" spans="2:9" ht="12.75">
      <c r="B83" s="58" t="s">
        <v>54</v>
      </c>
      <c r="C83" s="97" t="s">
        <v>12</v>
      </c>
      <c r="D83" s="19" t="s">
        <v>18</v>
      </c>
      <c r="E83" s="18" t="s">
        <v>55</v>
      </c>
      <c r="F83" s="18" t="s">
        <v>42</v>
      </c>
      <c r="G83" s="18" t="s">
        <v>42</v>
      </c>
      <c r="H83" s="255"/>
      <c r="I83" s="38">
        <f>I85</f>
        <v>30000</v>
      </c>
    </row>
    <row r="84" spans="2:9" ht="12.75">
      <c r="B84" s="70" t="s">
        <v>4</v>
      </c>
      <c r="C84" s="95" t="s">
        <v>12</v>
      </c>
      <c r="D84" s="66" t="s">
        <v>18</v>
      </c>
      <c r="E84" s="63" t="s">
        <v>55</v>
      </c>
      <c r="F84" s="63" t="s">
        <v>105</v>
      </c>
      <c r="G84" s="63" t="s">
        <v>42</v>
      </c>
      <c r="H84" s="256"/>
      <c r="I84" s="64">
        <f>I85</f>
        <v>30000</v>
      </c>
    </row>
    <row r="85" spans="2:9" ht="12.75">
      <c r="B85" s="24" t="s">
        <v>242</v>
      </c>
      <c r="C85" s="96" t="s">
        <v>12</v>
      </c>
      <c r="D85" s="13" t="s">
        <v>18</v>
      </c>
      <c r="E85" s="12" t="s">
        <v>55</v>
      </c>
      <c r="F85" s="12" t="s">
        <v>105</v>
      </c>
      <c r="G85" s="12" t="s">
        <v>10</v>
      </c>
      <c r="H85" s="258" t="s">
        <v>40</v>
      </c>
      <c r="I85" s="39">
        <v>30000</v>
      </c>
    </row>
    <row r="86" spans="2:9" ht="12.75">
      <c r="B86" s="58" t="s">
        <v>103</v>
      </c>
      <c r="C86" s="76" t="s">
        <v>12</v>
      </c>
      <c r="D86" s="18" t="s">
        <v>18</v>
      </c>
      <c r="E86" s="18" t="s">
        <v>72</v>
      </c>
      <c r="F86" s="18" t="s">
        <v>42</v>
      </c>
      <c r="G86" s="18" t="s">
        <v>42</v>
      </c>
      <c r="H86" s="149"/>
      <c r="I86" s="38">
        <f>I87+I89</f>
        <v>2263000</v>
      </c>
    </row>
    <row r="87" spans="2:9" ht="12.75">
      <c r="B87" s="70" t="s">
        <v>147</v>
      </c>
      <c r="C87" s="81" t="s">
        <v>12</v>
      </c>
      <c r="D87" s="63" t="s">
        <v>18</v>
      </c>
      <c r="E87" s="63" t="s">
        <v>72</v>
      </c>
      <c r="F87" s="63" t="s">
        <v>108</v>
      </c>
      <c r="G87" s="63" t="s">
        <v>20</v>
      </c>
      <c r="H87" s="150"/>
      <c r="I87" s="64">
        <f>I88</f>
        <v>500000</v>
      </c>
    </row>
    <row r="88" spans="2:9" ht="12.75">
      <c r="B88" s="24" t="s">
        <v>106</v>
      </c>
      <c r="C88" s="79" t="s">
        <v>12</v>
      </c>
      <c r="D88" s="12" t="s">
        <v>18</v>
      </c>
      <c r="E88" s="12" t="s">
        <v>72</v>
      </c>
      <c r="F88" s="12" t="s">
        <v>108</v>
      </c>
      <c r="G88" s="12" t="s">
        <v>20</v>
      </c>
      <c r="H88" s="148" t="s">
        <v>40</v>
      </c>
      <c r="I88" s="46">
        <v>500000</v>
      </c>
    </row>
    <row r="89" spans="2:9" ht="15" customHeight="1">
      <c r="B89" s="70" t="s">
        <v>222</v>
      </c>
      <c r="C89" s="81" t="s">
        <v>12</v>
      </c>
      <c r="D89" s="63" t="s">
        <v>18</v>
      </c>
      <c r="E89" s="63" t="s">
        <v>72</v>
      </c>
      <c r="F89" s="63" t="s">
        <v>108</v>
      </c>
      <c r="G89" s="63" t="s">
        <v>21</v>
      </c>
      <c r="H89" s="150"/>
      <c r="I89" s="64">
        <f>I90</f>
        <v>1763000</v>
      </c>
    </row>
    <row r="90" spans="2:9" ht="14.25" customHeight="1">
      <c r="B90" s="24" t="s">
        <v>106</v>
      </c>
      <c r="C90" s="79" t="s">
        <v>12</v>
      </c>
      <c r="D90" s="12" t="s">
        <v>18</v>
      </c>
      <c r="E90" s="12" t="s">
        <v>72</v>
      </c>
      <c r="F90" s="12" t="s">
        <v>108</v>
      </c>
      <c r="G90" s="12" t="s">
        <v>21</v>
      </c>
      <c r="H90" s="148" t="s">
        <v>40</v>
      </c>
      <c r="I90" s="39">
        <v>1763000</v>
      </c>
    </row>
    <row r="91" spans="2:9" ht="15" customHeight="1">
      <c r="B91" s="58" t="s">
        <v>81</v>
      </c>
      <c r="C91" s="97" t="s">
        <v>12</v>
      </c>
      <c r="D91" s="19" t="s">
        <v>18</v>
      </c>
      <c r="E91" s="18" t="s">
        <v>6</v>
      </c>
      <c r="F91" s="18" t="s">
        <v>42</v>
      </c>
      <c r="G91" s="18" t="s">
        <v>42</v>
      </c>
      <c r="H91" s="255"/>
      <c r="I91" s="38">
        <f>I92</f>
        <v>108933000</v>
      </c>
    </row>
    <row r="92" spans="2:9" ht="106.5" customHeight="1">
      <c r="B92" s="70" t="s">
        <v>148</v>
      </c>
      <c r="C92" s="95" t="s">
        <v>12</v>
      </c>
      <c r="D92" s="66" t="s">
        <v>18</v>
      </c>
      <c r="E92" s="63" t="s">
        <v>6</v>
      </c>
      <c r="F92" s="66" t="s">
        <v>277</v>
      </c>
      <c r="G92" s="66" t="s">
        <v>42</v>
      </c>
      <c r="H92" s="256"/>
      <c r="I92" s="64">
        <f>I93</f>
        <v>108933000</v>
      </c>
    </row>
    <row r="93" spans="2:9" ht="14.25" customHeight="1">
      <c r="B93" s="24" t="s">
        <v>106</v>
      </c>
      <c r="C93" s="96" t="s">
        <v>12</v>
      </c>
      <c r="D93" s="13" t="s">
        <v>18</v>
      </c>
      <c r="E93" s="12" t="s">
        <v>6</v>
      </c>
      <c r="F93" s="13" t="s">
        <v>277</v>
      </c>
      <c r="G93" s="13" t="s">
        <v>42</v>
      </c>
      <c r="H93" s="258" t="s">
        <v>40</v>
      </c>
      <c r="I93" s="39">
        <v>108933000</v>
      </c>
    </row>
    <row r="94" spans="2:9" ht="54" customHeight="1">
      <c r="B94" s="284" t="s">
        <v>274</v>
      </c>
      <c r="C94" s="97" t="s">
        <v>12</v>
      </c>
      <c r="D94" s="19" t="s">
        <v>18</v>
      </c>
      <c r="E94" s="18" t="s">
        <v>161</v>
      </c>
      <c r="F94" s="18" t="s">
        <v>18</v>
      </c>
      <c r="G94" s="18" t="s">
        <v>42</v>
      </c>
      <c r="H94" s="255"/>
      <c r="I94" s="38">
        <f>I95+I97</f>
        <v>10326000</v>
      </c>
    </row>
    <row r="95" spans="2:9" ht="41.25" customHeight="1">
      <c r="B95" s="70" t="s">
        <v>189</v>
      </c>
      <c r="C95" s="95" t="s">
        <v>12</v>
      </c>
      <c r="D95" s="66" t="s">
        <v>18</v>
      </c>
      <c r="E95" s="63" t="s">
        <v>161</v>
      </c>
      <c r="F95" s="63" t="s">
        <v>18</v>
      </c>
      <c r="G95" s="63" t="s">
        <v>18</v>
      </c>
      <c r="H95" s="256"/>
      <c r="I95" s="64">
        <f>I96</f>
        <v>9962000</v>
      </c>
    </row>
    <row r="96" spans="2:9" ht="15" customHeight="1">
      <c r="B96" s="24" t="s">
        <v>106</v>
      </c>
      <c r="C96" s="96" t="s">
        <v>12</v>
      </c>
      <c r="D96" s="13" t="s">
        <v>18</v>
      </c>
      <c r="E96" s="12" t="s">
        <v>161</v>
      </c>
      <c r="F96" s="13" t="s">
        <v>18</v>
      </c>
      <c r="G96" s="13" t="s">
        <v>18</v>
      </c>
      <c r="H96" s="258" t="s">
        <v>40</v>
      </c>
      <c r="I96" s="39">
        <v>9962000</v>
      </c>
    </row>
    <row r="97" spans="2:10" ht="43.5" customHeight="1">
      <c r="B97" s="285" t="s">
        <v>278</v>
      </c>
      <c r="C97" s="95" t="s">
        <v>12</v>
      </c>
      <c r="D97" s="66" t="s">
        <v>18</v>
      </c>
      <c r="E97" s="63" t="s">
        <v>161</v>
      </c>
      <c r="F97" s="66" t="s">
        <v>18</v>
      </c>
      <c r="G97" s="66" t="s">
        <v>87</v>
      </c>
      <c r="H97" s="256"/>
      <c r="I97" s="64">
        <f>I98</f>
        <v>364000</v>
      </c>
      <c r="J97" s="261"/>
    </row>
    <row r="98" spans="2:10" ht="12.75">
      <c r="B98" s="24" t="s">
        <v>106</v>
      </c>
      <c r="C98" s="96" t="s">
        <v>12</v>
      </c>
      <c r="D98" s="13" t="s">
        <v>18</v>
      </c>
      <c r="E98" s="12" t="s">
        <v>161</v>
      </c>
      <c r="F98" s="13" t="s">
        <v>18</v>
      </c>
      <c r="G98" s="13" t="s">
        <v>87</v>
      </c>
      <c r="H98" s="258" t="s">
        <v>40</v>
      </c>
      <c r="I98" s="39">
        <v>364000</v>
      </c>
      <c r="J98" s="261"/>
    </row>
    <row r="99" spans="2:9" ht="12.75">
      <c r="B99" s="59" t="s">
        <v>56</v>
      </c>
      <c r="C99" s="90" t="s">
        <v>12</v>
      </c>
      <c r="D99" s="11" t="s">
        <v>14</v>
      </c>
      <c r="E99" s="11"/>
      <c r="F99" s="11"/>
      <c r="G99" s="11"/>
      <c r="H99" s="234"/>
      <c r="I99" s="40">
        <f>I100+I103+I107</f>
        <v>10070000</v>
      </c>
    </row>
    <row r="100" spans="2:9" ht="12.75">
      <c r="B100" s="58" t="s">
        <v>57</v>
      </c>
      <c r="C100" s="76" t="s">
        <v>12</v>
      </c>
      <c r="D100" s="18" t="s">
        <v>14</v>
      </c>
      <c r="E100" s="18" t="s">
        <v>58</v>
      </c>
      <c r="F100" s="18" t="s">
        <v>42</v>
      </c>
      <c r="G100" s="18" t="s">
        <v>42</v>
      </c>
      <c r="H100" s="149"/>
      <c r="I100" s="38">
        <f>I102</f>
        <v>520000</v>
      </c>
    </row>
    <row r="101" spans="2:9" ht="12.75">
      <c r="B101" s="70" t="s">
        <v>4</v>
      </c>
      <c r="C101" s="81" t="s">
        <v>12</v>
      </c>
      <c r="D101" s="63" t="s">
        <v>14</v>
      </c>
      <c r="E101" s="63" t="s">
        <v>58</v>
      </c>
      <c r="F101" s="63" t="s">
        <v>105</v>
      </c>
      <c r="G101" s="63" t="s">
        <v>42</v>
      </c>
      <c r="H101" s="150"/>
      <c r="I101" s="64">
        <f>I102</f>
        <v>520000</v>
      </c>
    </row>
    <row r="102" spans="2:9" ht="12.75">
      <c r="B102" s="24" t="s">
        <v>106</v>
      </c>
      <c r="C102" s="99" t="s">
        <v>12</v>
      </c>
      <c r="D102" s="12" t="s">
        <v>14</v>
      </c>
      <c r="E102" s="12" t="s">
        <v>58</v>
      </c>
      <c r="F102" s="12" t="s">
        <v>105</v>
      </c>
      <c r="G102" s="12" t="s">
        <v>42</v>
      </c>
      <c r="H102" s="148" t="s">
        <v>40</v>
      </c>
      <c r="I102" s="39">
        <v>520000</v>
      </c>
    </row>
    <row r="103" spans="2:9" ht="25.5">
      <c r="B103" s="58" t="s">
        <v>1</v>
      </c>
      <c r="C103" s="97" t="s">
        <v>12</v>
      </c>
      <c r="D103" s="18" t="s">
        <v>14</v>
      </c>
      <c r="E103" s="18" t="s">
        <v>36</v>
      </c>
      <c r="F103" s="18" t="s">
        <v>42</v>
      </c>
      <c r="G103" s="18" t="s">
        <v>42</v>
      </c>
      <c r="H103" s="149"/>
      <c r="I103" s="38">
        <f>I104</f>
        <v>9050000</v>
      </c>
    </row>
    <row r="104" spans="2:9" ht="12.75">
      <c r="B104" s="70" t="s">
        <v>4</v>
      </c>
      <c r="C104" s="95" t="s">
        <v>12</v>
      </c>
      <c r="D104" s="63" t="s">
        <v>14</v>
      </c>
      <c r="E104" s="63" t="s">
        <v>36</v>
      </c>
      <c r="F104" s="63" t="s">
        <v>105</v>
      </c>
      <c r="G104" s="63" t="s">
        <v>42</v>
      </c>
      <c r="H104" s="150"/>
      <c r="I104" s="64">
        <f>I105+I106</f>
        <v>9050000</v>
      </c>
    </row>
    <row r="105" spans="2:9" ht="12.75">
      <c r="B105" s="24" t="s">
        <v>106</v>
      </c>
      <c r="C105" s="96" t="s">
        <v>12</v>
      </c>
      <c r="D105" s="12" t="s">
        <v>14</v>
      </c>
      <c r="E105" s="12" t="s">
        <v>36</v>
      </c>
      <c r="F105" s="12" t="s">
        <v>105</v>
      </c>
      <c r="G105" s="12" t="s">
        <v>42</v>
      </c>
      <c r="H105" s="148" t="s">
        <v>40</v>
      </c>
      <c r="I105" s="39">
        <v>6650000</v>
      </c>
    </row>
    <row r="106" spans="2:9" ht="12.75">
      <c r="B106" s="24" t="s">
        <v>242</v>
      </c>
      <c r="C106" s="96" t="s">
        <v>12</v>
      </c>
      <c r="D106" s="12" t="s">
        <v>14</v>
      </c>
      <c r="E106" s="12" t="s">
        <v>36</v>
      </c>
      <c r="F106" s="12" t="s">
        <v>105</v>
      </c>
      <c r="G106" s="12" t="s">
        <v>10</v>
      </c>
      <c r="H106" s="148" t="s">
        <v>40</v>
      </c>
      <c r="I106" s="39">
        <v>2400000</v>
      </c>
    </row>
    <row r="107" spans="2:9" ht="12.75">
      <c r="B107" s="120" t="s">
        <v>84</v>
      </c>
      <c r="C107" s="94" t="s">
        <v>12</v>
      </c>
      <c r="D107" s="32" t="s">
        <v>14</v>
      </c>
      <c r="E107" s="32" t="s">
        <v>83</v>
      </c>
      <c r="F107" s="32" t="s">
        <v>42</v>
      </c>
      <c r="G107" s="32" t="s">
        <v>42</v>
      </c>
      <c r="H107" s="243"/>
      <c r="I107" s="38">
        <f>I108</f>
        <v>500000</v>
      </c>
    </row>
    <row r="108" spans="2:9" ht="12.75">
      <c r="B108" s="70" t="s">
        <v>136</v>
      </c>
      <c r="C108" s="95" t="s">
        <v>12</v>
      </c>
      <c r="D108" s="63" t="s">
        <v>14</v>
      </c>
      <c r="E108" s="63" t="s">
        <v>83</v>
      </c>
      <c r="F108" s="63" t="s">
        <v>18</v>
      </c>
      <c r="G108" s="63" t="s">
        <v>42</v>
      </c>
      <c r="H108" s="150"/>
      <c r="I108" s="64">
        <f>I109</f>
        <v>500000</v>
      </c>
    </row>
    <row r="109" spans="2:9" ht="12.75">
      <c r="B109" s="117" t="s">
        <v>280</v>
      </c>
      <c r="C109" s="96" t="s">
        <v>12</v>
      </c>
      <c r="D109" s="12" t="s">
        <v>14</v>
      </c>
      <c r="E109" s="12" t="s">
        <v>83</v>
      </c>
      <c r="F109" s="12" t="s">
        <v>18</v>
      </c>
      <c r="G109" s="12" t="s">
        <v>42</v>
      </c>
      <c r="H109" s="148" t="s">
        <v>138</v>
      </c>
      <c r="I109" s="39">
        <v>500000</v>
      </c>
    </row>
    <row r="110" spans="2:9" ht="15.75">
      <c r="B110" s="114" t="s">
        <v>59</v>
      </c>
      <c r="C110" s="100" t="s">
        <v>13</v>
      </c>
      <c r="D110" s="28"/>
      <c r="E110" s="28"/>
      <c r="F110" s="28"/>
      <c r="G110" s="28"/>
      <c r="H110" s="247"/>
      <c r="I110" s="41">
        <f>I111+I118+I122</f>
        <v>5920000</v>
      </c>
    </row>
    <row r="111" spans="2:9" ht="12.75">
      <c r="B111" s="59" t="s">
        <v>60</v>
      </c>
      <c r="C111" s="84" t="s">
        <v>13</v>
      </c>
      <c r="D111" s="11" t="s">
        <v>10</v>
      </c>
      <c r="E111" s="11"/>
      <c r="F111" s="11"/>
      <c r="G111" s="11"/>
      <c r="H111" s="234"/>
      <c r="I111" s="42">
        <f>I112</f>
        <v>5150000</v>
      </c>
    </row>
    <row r="112" spans="2:9" ht="12.75">
      <c r="B112" s="58" t="s">
        <v>61</v>
      </c>
      <c r="C112" s="76" t="s">
        <v>13</v>
      </c>
      <c r="D112" s="18" t="s">
        <v>10</v>
      </c>
      <c r="E112" s="18" t="s">
        <v>62</v>
      </c>
      <c r="F112" s="18" t="s">
        <v>42</v>
      </c>
      <c r="G112" s="18" t="s">
        <v>42</v>
      </c>
      <c r="H112" s="149"/>
      <c r="I112" s="38">
        <f>I113</f>
        <v>5150000</v>
      </c>
    </row>
    <row r="113" spans="2:9" ht="12.75">
      <c r="B113" s="70" t="s">
        <v>4</v>
      </c>
      <c r="C113" s="81" t="s">
        <v>13</v>
      </c>
      <c r="D113" s="63" t="s">
        <v>10</v>
      </c>
      <c r="E113" s="63" t="s">
        <v>62</v>
      </c>
      <c r="F113" s="63" t="s">
        <v>105</v>
      </c>
      <c r="G113" s="63" t="s">
        <v>42</v>
      </c>
      <c r="H113" s="150"/>
      <c r="I113" s="64">
        <f>I114+I115</f>
        <v>5150000</v>
      </c>
    </row>
    <row r="114" spans="2:9" ht="12.75">
      <c r="B114" s="24" t="s">
        <v>106</v>
      </c>
      <c r="C114" s="99" t="s">
        <v>13</v>
      </c>
      <c r="D114" s="12" t="s">
        <v>10</v>
      </c>
      <c r="E114" s="12" t="s">
        <v>62</v>
      </c>
      <c r="F114" s="12" t="s">
        <v>105</v>
      </c>
      <c r="G114" s="12" t="s">
        <v>42</v>
      </c>
      <c r="H114" s="148" t="s">
        <v>40</v>
      </c>
      <c r="I114" s="39">
        <v>4900000</v>
      </c>
    </row>
    <row r="115" spans="2:9" ht="12.75">
      <c r="B115" s="24" t="s">
        <v>242</v>
      </c>
      <c r="C115" s="99" t="s">
        <v>13</v>
      </c>
      <c r="D115" s="12" t="s">
        <v>10</v>
      </c>
      <c r="E115" s="12" t="s">
        <v>62</v>
      </c>
      <c r="F115" s="12" t="s">
        <v>105</v>
      </c>
      <c r="G115" s="12" t="s">
        <v>10</v>
      </c>
      <c r="H115" s="148" t="s">
        <v>40</v>
      </c>
      <c r="I115" s="39">
        <v>250000</v>
      </c>
    </row>
    <row r="116" spans="2:9" ht="0.75" customHeight="1" hidden="1">
      <c r="B116" s="202" t="s">
        <v>198</v>
      </c>
      <c r="C116" s="81" t="s">
        <v>13</v>
      </c>
      <c r="D116" s="63" t="s">
        <v>10</v>
      </c>
      <c r="E116" s="63" t="s">
        <v>37</v>
      </c>
      <c r="F116" s="63" t="s">
        <v>199</v>
      </c>
      <c r="G116" s="63" t="s">
        <v>20</v>
      </c>
      <c r="H116" s="150"/>
      <c r="I116" s="64">
        <f>I117</f>
        <v>0</v>
      </c>
    </row>
    <row r="117" spans="2:9" ht="2.25" customHeight="1" hidden="1">
      <c r="B117" s="24" t="s">
        <v>195</v>
      </c>
      <c r="C117" s="79" t="s">
        <v>13</v>
      </c>
      <c r="D117" s="12" t="s">
        <v>10</v>
      </c>
      <c r="E117" s="12" t="s">
        <v>37</v>
      </c>
      <c r="F117" s="12" t="s">
        <v>199</v>
      </c>
      <c r="G117" s="12" t="s">
        <v>20</v>
      </c>
      <c r="H117" s="148" t="s">
        <v>196</v>
      </c>
      <c r="I117" s="46"/>
    </row>
    <row r="118" spans="2:9" ht="12.75">
      <c r="B118" s="57" t="s">
        <v>70</v>
      </c>
      <c r="C118" s="78" t="s">
        <v>13</v>
      </c>
      <c r="D118" s="11" t="s">
        <v>21</v>
      </c>
      <c r="E118" s="11"/>
      <c r="F118" s="11"/>
      <c r="G118" s="11"/>
      <c r="H118" s="234"/>
      <c r="I118" s="40">
        <f>I119</f>
        <v>670000</v>
      </c>
    </row>
    <row r="119" spans="2:9" ht="14.25" customHeight="1">
      <c r="B119" s="58" t="s">
        <v>64</v>
      </c>
      <c r="C119" s="76" t="s">
        <v>13</v>
      </c>
      <c r="D119" s="18" t="s">
        <v>21</v>
      </c>
      <c r="E119" s="18" t="s">
        <v>38</v>
      </c>
      <c r="F119" s="18" t="s">
        <v>42</v>
      </c>
      <c r="G119" s="18" t="s">
        <v>42</v>
      </c>
      <c r="H119" s="149"/>
      <c r="I119" s="38">
        <f>I120</f>
        <v>670000</v>
      </c>
    </row>
    <row r="120" spans="2:9" ht="15" customHeight="1">
      <c r="B120" s="77" t="s">
        <v>63</v>
      </c>
      <c r="C120" s="81" t="s">
        <v>13</v>
      </c>
      <c r="D120" s="63" t="s">
        <v>21</v>
      </c>
      <c r="E120" s="63" t="s">
        <v>38</v>
      </c>
      <c r="F120" s="63" t="s">
        <v>107</v>
      </c>
      <c r="G120" s="63" t="s">
        <v>42</v>
      </c>
      <c r="H120" s="150"/>
      <c r="I120" s="64">
        <f>I121</f>
        <v>670000</v>
      </c>
    </row>
    <row r="121" spans="2:9" ht="12.75">
      <c r="B121" s="107" t="s">
        <v>128</v>
      </c>
      <c r="C121" s="99" t="s">
        <v>13</v>
      </c>
      <c r="D121" s="12" t="s">
        <v>21</v>
      </c>
      <c r="E121" s="12" t="s">
        <v>38</v>
      </c>
      <c r="F121" s="12" t="s">
        <v>107</v>
      </c>
      <c r="G121" s="12" t="s">
        <v>42</v>
      </c>
      <c r="H121" s="148" t="s">
        <v>149</v>
      </c>
      <c r="I121" s="39">
        <v>670000</v>
      </c>
    </row>
    <row r="122" spans="2:9" ht="12.75">
      <c r="B122" s="188" t="s">
        <v>228</v>
      </c>
      <c r="C122" s="78" t="s">
        <v>13</v>
      </c>
      <c r="D122" s="11" t="s">
        <v>11</v>
      </c>
      <c r="E122" s="11"/>
      <c r="F122" s="11"/>
      <c r="G122" s="11"/>
      <c r="H122" s="234"/>
      <c r="I122" s="40">
        <f>I123</f>
        <v>100000</v>
      </c>
    </row>
    <row r="123" spans="2:9" ht="12.75">
      <c r="B123" s="120" t="s">
        <v>84</v>
      </c>
      <c r="C123" s="94" t="s">
        <v>13</v>
      </c>
      <c r="D123" s="32" t="s">
        <v>11</v>
      </c>
      <c r="E123" s="32" t="s">
        <v>83</v>
      </c>
      <c r="F123" s="32" t="s">
        <v>42</v>
      </c>
      <c r="G123" s="32" t="s">
        <v>42</v>
      </c>
      <c r="H123" s="243"/>
      <c r="I123" s="38">
        <f>I124</f>
        <v>100000</v>
      </c>
    </row>
    <row r="124" spans="2:9" ht="12.75">
      <c r="B124" s="70" t="s">
        <v>136</v>
      </c>
      <c r="C124" s="95" t="s">
        <v>13</v>
      </c>
      <c r="D124" s="63" t="s">
        <v>11</v>
      </c>
      <c r="E124" s="63" t="s">
        <v>83</v>
      </c>
      <c r="F124" s="63" t="s">
        <v>18</v>
      </c>
      <c r="G124" s="63" t="s">
        <v>42</v>
      </c>
      <c r="H124" s="150"/>
      <c r="I124" s="64">
        <f>I125</f>
        <v>100000</v>
      </c>
    </row>
    <row r="125" spans="2:9" ht="12.75">
      <c r="B125" s="107" t="s">
        <v>128</v>
      </c>
      <c r="C125" s="96" t="s">
        <v>13</v>
      </c>
      <c r="D125" s="12" t="s">
        <v>11</v>
      </c>
      <c r="E125" s="12" t="s">
        <v>83</v>
      </c>
      <c r="F125" s="12" t="s">
        <v>18</v>
      </c>
      <c r="G125" s="12" t="s">
        <v>42</v>
      </c>
      <c r="H125" s="148" t="s">
        <v>149</v>
      </c>
      <c r="I125" s="39">
        <v>100000</v>
      </c>
    </row>
    <row r="126" spans="2:9" ht="15.75">
      <c r="B126" s="114" t="s">
        <v>24</v>
      </c>
      <c r="C126" s="100" t="s">
        <v>14</v>
      </c>
      <c r="D126" s="28"/>
      <c r="E126" s="28"/>
      <c r="F126" s="28"/>
      <c r="G126" s="28"/>
      <c r="H126" s="247"/>
      <c r="I126" s="41">
        <f>I127+I132+I140+I148+I156</f>
        <v>55880000</v>
      </c>
    </row>
    <row r="127" spans="2:9" ht="12.75">
      <c r="B127" s="57" t="s">
        <v>132</v>
      </c>
      <c r="C127" s="78" t="s">
        <v>14</v>
      </c>
      <c r="D127" s="11" t="s">
        <v>10</v>
      </c>
      <c r="E127" s="12"/>
      <c r="F127" s="12"/>
      <c r="G127" s="12"/>
      <c r="H127" s="148"/>
      <c r="I127" s="40">
        <f>I128</f>
        <v>23700000</v>
      </c>
    </row>
    <row r="128" spans="2:9" ht="12.75">
      <c r="B128" s="58" t="s">
        <v>65</v>
      </c>
      <c r="C128" s="76" t="s">
        <v>14</v>
      </c>
      <c r="D128" s="18" t="s">
        <v>10</v>
      </c>
      <c r="E128" s="18" t="s">
        <v>35</v>
      </c>
      <c r="F128" s="18" t="s">
        <v>42</v>
      </c>
      <c r="G128" s="18" t="s">
        <v>42</v>
      </c>
      <c r="H128" s="149"/>
      <c r="I128" s="38">
        <f>I129</f>
        <v>23700000</v>
      </c>
    </row>
    <row r="129" spans="2:9" ht="12.75">
      <c r="B129" s="70" t="s">
        <v>4</v>
      </c>
      <c r="C129" s="81" t="s">
        <v>14</v>
      </c>
      <c r="D129" s="63" t="s">
        <v>10</v>
      </c>
      <c r="E129" s="63" t="s">
        <v>35</v>
      </c>
      <c r="F129" s="63" t="s">
        <v>105</v>
      </c>
      <c r="G129" s="63" t="s">
        <v>42</v>
      </c>
      <c r="H129" s="150"/>
      <c r="I129" s="64">
        <f>I130+I131</f>
        <v>23700000</v>
      </c>
    </row>
    <row r="130" spans="2:9" ht="12.75">
      <c r="B130" s="117" t="s">
        <v>106</v>
      </c>
      <c r="C130" s="99" t="s">
        <v>14</v>
      </c>
      <c r="D130" s="12" t="s">
        <v>10</v>
      </c>
      <c r="E130" s="12" t="s">
        <v>35</v>
      </c>
      <c r="F130" s="12" t="s">
        <v>105</v>
      </c>
      <c r="G130" s="12" t="s">
        <v>42</v>
      </c>
      <c r="H130" s="148" t="s">
        <v>40</v>
      </c>
      <c r="I130" s="39">
        <v>15900000</v>
      </c>
    </row>
    <row r="131" spans="2:9" ht="12.75">
      <c r="B131" s="24" t="s">
        <v>242</v>
      </c>
      <c r="C131" s="99" t="s">
        <v>14</v>
      </c>
      <c r="D131" s="12" t="s">
        <v>10</v>
      </c>
      <c r="E131" s="12" t="s">
        <v>35</v>
      </c>
      <c r="F131" s="12" t="s">
        <v>105</v>
      </c>
      <c r="G131" s="12" t="s">
        <v>10</v>
      </c>
      <c r="H131" s="148" t="s">
        <v>40</v>
      </c>
      <c r="I131" s="39">
        <v>7800000</v>
      </c>
    </row>
    <row r="132" spans="2:9" ht="12.75">
      <c r="B132" s="121" t="s">
        <v>133</v>
      </c>
      <c r="C132" s="78" t="s">
        <v>14</v>
      </c>
      <c r="D132" s="11" t="s">
        <v>18</v>
      </c>
      <c r="E132" s="11"/>
      <c r="F132" s="11"/>
      <c r="G132" s="11"/>
      <c r="H132" s="234"/>
      <c r="I132" s="40">
        <f>I133+I137</f>
        <v>13861000</v>
      </c>
    </row>
    <row r="133" spans="2:9" ht="12.75">
      <c r="B133" s="58" t="s">
        <v>65</v>
      </c>
      <c r="C133" s="76" t="s">
        <v>14</v>
      </c>
      <c r="D133" s="18" t="s">
        <v>18</v>
      </c>
      <c r="E133" s="18" t="s">
        <v>35</v>
      </c>
      <c r="F133" s="18" t="s">
        <v>42</v>
      </c>
      <c r="G133" s="18" t="s">
        <v>42</v>
      </c>
      <c r="H133" s="149"/>
      <c r="I133" s="38">
        <f>I134</f>
        <v>12500000</v>
      </c>
    </row>
    <row r="134" spans="2:9" ht="12.75">
      <c r="B134" s="70" t="s">
        <v>4</v>
      </c>
      <c r="C134" s="81" t="s">
        <v>14</v>
      </c>
      <c r="D134" s="63" t="s">
        <v>18</v>
      </c>
      <c r="E134" s="63" t="s">
        <v>35</v>
      </c>
      <c r="F134" s="63" t="s">
        <v>105</v>
      </c>
      <c r="G134" s="63" t="s">
        <v>42</v>
      </c>
      <c r="H134" s="150"/>
      <c r="I134" s="64">
        <f>I135+I136</f>
        <v>12500000</v>
      </c>
    </row>
    <row r="135" spans="2:9" ht="12.75">
      <c r="B135" s="117" t="s">
        <v>106</v>
      </c>
      <c r="C135" s="99" t="s">
        <v>14</v>
      </c>
      <c r="D135" s="12" t="s">
        <v>18</v>
      </c>
      <c r="E135" s="12" t="s">
        <v>35</v>
      </c>
      <c r="F135" s="12" t="s">
        <v>105</v>
      </c>
      <c r="G135" s="12" t="s">
        <v>42</v>
      </c>
      <c r="H135" s="148" t="s">
        <v>40</v>
      </c>
      <c r="I135" s="39">
        <v>11000000</v>
      </c>
    </row>
    <row r="136" spans="2:9" ht="12.75">
      <c r="B136" s="24" t="s">
        <v>242</v>
      </c>
      <c r="C136" s="99" t="s">
        <v>14</v>
      </c>
      <c r="D136" s="12" t="s">
        <v>18</v>
      </c>
      <c r="E136" s="12" t="s">
        <v>35</v>
      </c>
      <c r="F136" s="12" t="s">
        <v>105</v>
      </c>
      <c r="G136" s="12" t="s">
        <v>10</v>
      </c>
      <c r="H136" s="148" t="s">
        <v>40</v>
      </c>
      <c r="I136" s="39">
        <v>1500000</v>
      </c>
    </row>
    <row r="137" spans="2:9" ht="12.75">
      <c r="B137" s="58" t="s">
        <v>81</v>
      </c>
      <c r="C137" s="76" t="s">
        <v>14</v>
      </c>
      <c r="D137" s="18" t="s">
        <v>18</v>
      </c>
      <c r="E137" s="18" t="s">
        <v>6</v>
      </c>
      <c r="F137" s="18" t="s">
        <v>42</v>
      </c>
      <c r="G137" s="18" t="s">
        <v>42</v>
      </c>
      <c r="H137" s="149"/>
      <c r="I137" s="38">
        <f>I138</f>
        <v>1361000</v>
      </c>
    </row>
    <row r="138" spans="2:9" ht="25.5">
      <c r="B138" s="70" t="s">
        <v>85</v>
      </c>
      <c r="C138" s="81" t="s">
        <v>14</v>
      </c>
      <c r="D138" s="63" t="s">
        <v>18</v>
      </c>
      <c r="E138" s="63" t="s">
        <v>6</v>
      </c>
      <c r="F138" s="63" t="s">
        <v>114</v>
      </c>
      <c r="G138" s="63" t="s">
        <v>42</v>
      </c>
      <c r="H138" s="150"/>
      <c r="I138" s="64">
        <f>I139</f>
        <v>1361000</v>
      </c>
    </row>
    <row r="139" spans="2:9" ht="12.75">
      <c r="B139" s="117" t="s">
        <v>106</v>
      </c>
      <c r="C139" s="99" t="s">
        <v>14</v>
      </c>
      <c r="D139" s="12" t="s">
        <v>18</v>
      </c>
      <c r="E139" s="12" t="s">
        <v>6</v>
      </c>
      <c r="F139" s="12" t="s">
        <v>114</v>
      </c>
      <c r="G139" s="12" t="s">
        <v>42</v>
      </c>
      <c r="H139" s="148" t="s">
        <v>40</v>
      </c>
      <c r="I139" s="39">
        <v>1361000</v>
      </c>
    </row>
    <row r="140" spans="2:9" ht="12.75">
      <c r="B140" s="127" t="s">
        <v>144</v>
      </c>
      <c r="C140" s="78" t="s">
        <v>14</v>
      </c>
      <c r="D140" s="11" t="s">
        <v>21</v>
      </c>
      <c r="E140" s="11"/>
      <c r="F140" s="11"/>
      <c r="G140" s="11"/>
      <c r="H140" s="234"/>
      <c r="I140" s="40">
        <f>I141+I145</f>
        <v>17629000</v>
      </c>
    </row>
    <row r="141" spans="2:9" ht="12.75">
      <c r="B141" s="58" t="s">
        <v>65</v>
      </c>
      <c r="C141" s="76" t="s">
        <v>14</v>
      </c>
      <c r="D141" s="18" t="s">
        <v>21</v>
      </c>
      <c r="E141" s="18" t="s">
        <v>35</v>
      </c>
      <c r="F141" s="18" t="s">
        <v>42</v>
      </c>
      <c r="G141" s="18" t="s">
        <v>42</v>
      </c>
      <c r="H141" s="149"/>
      <c r="I141" s="38">
        <f>I142</f>
        <v>15500000</v>
      </c>
    </row>
    <row r="142" spans="2:9" ht="12.75">
      <c r="B142" s="70" t="s">
        <v>4</v>
      </c>
      <c r="C142" s="81" t="s">
        <v>14</v>
      </c>
      <c r="D142" s="63" t="s">
        <v>21</v>
      </c>
      <c r="E142" s="63" t="s">
        <v>35</v>
      </c>
      <c r="F142" s="63" t="s">
        <v>105</v>
      </c>
      <c r="G142" s="63" t="s">
        <v>42</v>
      </c>
      <c r="H142" s="150"/>
      <c r="I142" s="64">
        <f>I143+I144</f>
        <v>15500000</v>
      </c>
    </row>
    <row r="143" spans="2:9" ht="12.75">
      <c r="B143" s="117" t="s">
        <v>106</v>
      </c>
      <c r="C143" s="99" t="s">
        <v>14</v>
      </c>
      <c r="D143" s="12" t="s">
        <v>21</v>
      </c>
      <c r="E143" s="12" t="s">
        <v>35</v>
      </c>
      <c r="F143" s="12" t="s">
        <v>105</v>
      </c>
      <c r="G143" s="12" t="s">
        <v>42</v>
      </c>
      <c r="H143" s="148" t="s">
        <v>40</v>
      </c>
      <c r="I143" s="39">
        <v>15000000</v>
      </c>
    </row>
    <row r="144" spans="2:9" ht="12.75">
      <c r="B144" s="24" t="s">
        <v>242</v>
      </c>
      <c r="C144" s="99" t="s">
        <v>14</v>
      </c>
      <c r="D144" s="12" t="s">
        <v>21</v>
      </c>
      <c r="E144" s="12" t="s">
        <v>35</v>
      </c>
      <c r="F144" s="12" t="s">
        <v>105</v>
      </c>
      <c r="G144" s="12" t="s">
        <v>10</v>
      </c>
      <c r="H144" s="148" t="s">
        <v>40</v>
      </c>
      <c r="I144" s="39">
        <v>500000</v>
      </c>
    </row>
    <row r="145" spans="2:9" ht="12.75">
      <c r="B145" s="58" t="s">
        <v>81</v>
      </c>
      <c r="C145" s="76" t="s">
        <v>14</v>
      </c>
      <c r="D145" s="18" t="s">
        <v>21</v>
      </c>
      <c r="E145" s="18" t="s">
        <v>6</v>
      </c>
      <c r="F145" s="18" t="s">
        <v>42</v>
      </c>
      <c r="G145" s="18" t="s">
        <v>42</v>
      </c>
      <c r="H145" s="149"/>
      <c r="I145" s="38">
        <f>I146</f>
        <v>2129000</v>
      </c>
    </row>
    <row r="146" spans="2:9" ht="25.5">
      <c r="B146" s="70" t="s">
        <v>85</v>
      </c>
      <c r="C146" s="81" t="s">
        <v>14</v>
      </c>
      <c r="D146" s="63" t="s">
        <v>21</v>
      </c>
      <c r="E146" s="63" t="s">
        <v>6</v>
      </c>
      <c r="F146" s="63" t="s">
        <v>114</v>
      </c>
      <c r="G146" s="63" t="s">
        <v>42</v>
      </c>
      <c r="H146" s="150"/>
      <c r="I146" s="64">
        <f>I147</f>
        <v>2129000</v>
      </c>
    </row>
    <row r="147" spans="2:9" ht="12.75">
      <c r="B147" s="117" t="s">
        <v>106</v>
      </c>
      <c r="C147" s="99" t="s">
        <v>14</v>
      </c>
      <c r="D147" s="12" t="s">
        <v>21</v>
      </c>
      <c r="E147" s="12" t="s">
        <v>6</v>
      </c>
      <c r="F147" s="12" t="s">
        <v>114</v>
      </c>
      <c r="G147" s="12" t="s">
        <v>42</v>
      </c>
      <c r="H147" s="148" t="s">
        <v>40</v>
      </c>
      <c r="I147" s="39">
        <v>2129000</v>
      </c>
    </row>
    <row r="148" spans="2:9" ht="12.75" customHeight="1">
      <c r="B148" s="127" t="s">
        <v>145</v>
      </c>
      <c r="C148" s="78" t="s">
        <v>14</v>
      </c>
      <c r="D148" s="11" t="s">
        <v>11</v>
      </c>
      <c r="E148" s="11"/>
      <c r="F148" s="11"/>
      <c r="G148" s="11"/>
      <c r="H148" s="234"/>
      <c r="I148" s="40">
        <f>I149+I153</f>
        <v>550000</v>
      </c>
    </row>
    <row r="149" spans="2:9" ht="12.75">
      <c r="B149" s="283" t="s">
        <v>201</v>
      </c>
      <c r="C149" s="76" t="s">
        <v>14</v>
      </c>
      <c r="D149" s="18" t="s">
        <v>11</v>
      </c>
      <c r="E149" s="18" t="s">
        <v>202</v>
      </c>
      <c r="F149" s="18" t="s">
        <v>42</v>
      </c>
      <c r="G149" s="18" t="s">
        <v>42</v>
      </c>
      <c r="H149" s="149"/>
      <c r="I149" s="38">
        <f>I150</f>
        <v>310000</v>
      </c>
    </row>
    <row r="150" spans="2:9" ht="15" customHeight="1">
      <c r="B150" s="70" t="s">
        <v>4</v>
      </c>
      <c r="C150" s="81" t="s">
        <v>14</v>
      </c>
      <c r="D150" s="63" t="s">
        <v>11</v>
      </c>
      <c r="E150" s="63" t="s">
        <v>202</v>
      </c>
      <c r="F150" s="63" t="s">
        <v>105</v>
      </c>
      <c r="G150" s="63" t="s">
        <v>42</v>
      </c>
      <c r="H150" s="150"/>
      <c r="I150" s="64">
        <f>I151+I152</f>
        <v>310000</v>
      </c>
    </row>
    <row r="151" spans="2:9" ht="12.75">
      <c r="B151" s="117" t="s">
        <v>106</v>
      </c>
      <c r="C151" s="99" t="s">
        <v>14</v>
      </c>
      <c r="D151" s="12" t="s">
        <v>11</v>
      </c>
      <c r="E151" s="12" t="s">
        <v>202</v>
      </c>
      <c r="F151" s="12" t="s">
        <v>105</v>
      </c>
      <c r="G151" s="12" t="s">
        <v>42</v>
      </c>
      <c r="H151" s="148" t="s">
        <v>40</v>
      </c>
      <c r="I151" s="39">
        <v>250000</v>
      </c>
    </row>
    <row r="152" spans="2:9" ht="12.75">
      <c r="B152" s="24" t="s">
        <v>242</v>
      </c>
      <c r="C152" s="99" t="s">
        <v>14</v>
      </c>
      <c r="D152" s="12" t="s">
        <v>11</v>
      </c>
      <c r="E152" s="12" t="s">
        <v>202</v>
      </c>
      <c r="F152" s="12" t="s">
        <v>105</v>
      </c>
      <c r="G152" s="12" t="s">
        <v>10</v>
      </c>
      <c r="H152" s="148" t="s">
        <v>40</v>
      </c>
      <c r="I152" s="39">
        <v>60000</v>
      </c>
    </row>
    <row r="153" spans="2:9" ht="51">
      <c r="B153" s="284" t="s">
        <v>274</v>
      </c>
      <c r="C153" s="97" t="s">
        <v>14</v>
      </c>
      <c r="D153" s="19" t="s">
        <v>11</v>
      </c>
      <c r="E153" s="18" t="s">
        <v>161</v>
      </c>
      <c r="F153" s="18" t="s">
        <v>18</v>
      </c>
      <c r="G153" s="18" t="s">
        <v>42</v>
      </c>
      <c r="H153" s="255"/>
      <c r="I153" s="38">
        <f>I154</f>
        <v>240000</v>
      </c>
    </row>
    <row r="154" spans="2:9" ht="27" customHeight="1">
      <c r="B154" s="70" t="s">
        <v>113</v>
      </c>
      <c r="C154" s="81" t="s">
        <v>14</v>
      </c>
      <c r="D154" s="63" t="s">
        <v>11</v>
      </c>
      <c r="E154" s="63" t="s">
        <v>161</v>
      </c>
      <c r="F154" s="63" t="s">
        <v>18</v>
      </c>
      <c r="G154" s="63" t="s">
        <v>12</v>
      </c>
      <c r="H154" s="150"/>
      <c r="I154" s="64">
        <f>I155</f>
        <v>240000</v>
      </c>
    </row>
    <row r="155" spans="2:9" ht="12.75">
      <c r="B155" s="117" t="s">
        <v>106</v>
      </c>
      <c r="C155" s="99" t="s">
        <v>14</v>
      </c>
      <c r="D155" s="12" t="s">
        <v>11</v>
      </c>
      <c r="E155" s="12" t="s">
        <v>161</v>
      </c>
      <c r="F155" s="12" t="s">
        <v>18</v>
      </c>
      <c r="G155" s="12" t="s">
        <v>12</v>
      </c>
      <c r="H155" s="148" t="s">
        <v>40</v>
      </c>
      <c r="I155" s="39">
        <v>240000</v>
      </c>
    </row>
    <row r="156" spans="2:9" ht="15">
      <c r="B156" s="122" t="s">
        <v>25</v>
      </c>
      <c r="C156" s="78" t="s">
        <v>14</v>
      </c>
      <c r="D156" s="11" t="s">
        <v>13</v>
      </c>
      <c r="E156" s="12"/>
      <c r="F156" s="12"/>
      <c r="G156" s="12"/>
      <c r="H156" s="148"/>
      <c r="I156" s="40">
        <f>I157</f>
        <v>140000</v>
      </c>
    </row>
    <row r="157" spans="2:9" ht="12.75">
      <c r="B157" s="123" t="s">
        <v>2</v>
      </c>
      <c r="C157" s="76" t="s">
        <v>14</v>
      </c>
      <c r="D157" s="18" t="s">
        <v>13</v>
      </c>
      <c r="E157" s="18" t="s">
        <v>39</v>
      </c>
      <c r="F157" s="18" t="s">
        <v>42</v>
      </c>
      <c r="G157" s="18" t="s">
        <v>42</v>
      </c>
      <c r="H157" s="149"/>
      <c r="I157" s="38">
        <f>I159</f>
        <v>140000</v>
      </c>
    </row>
    <row r="158" spans="2:9" ht="14.25" customHeight="1">
      <c r="B158" s="70" t="s">
        <v>7</v>
      </c>
      <c r="C158" s="81" t="s">
        <v>14</v>
      </c>
      <c r="D158" s="63" t="s">
        <v>13</v>
      </c>
      <c r="E158" s="63" t="s">
        <v>39</v>
      </c>
      <c r="F158" s="63" t="s">
        <v>115</v>
      </c>
      <c r="G158" s="63" t="s">
        <v>42</v>
      </c>
      <c r="H158" s="150"/>
      <c r="I158" s="64">
        <f>I159</f>
        <v>140000</v>
      </c>
    </row>
    <row r="159" spans="2:9" ht="12.75">
      <c r="B159" s="117" t="s">
        <v>140</v>
      </c>
      <c r="C159" s="99" t="s">
        <v>14</v>
      </c>
      <c r="D159" s="12" t="s">
        <v>13</v>
      </c>
      <c r="E159" s="12" t="s">
        <v>39</v>
      </c>
      <c r="F159" s="12" t="s">
        <v>115</v>
      </c>
      <c r="G159" s="12" t="s">
        <v>42</v>
      </c>
      <c r="H159" s="148" t="s">
        <v>141</v>
      </c>
      <c r="I159" s="39">
        <v>140000</v>
      </c>
    </row>
    <row r="160" spans="2:9" ht="15.75">
      <c r="B160" s="114" t="s">
        <v>26</v>
      </c>
      <c r="C160" s="100" t="s">
        <v>16</v>
      </c>
      <c r="D160" s="28"/>
      <c r="E160" s="28"/>
      <c r="F160" s="28"/>
      <c r="G160" s="28"/>
      <c r="H160" s="247"/>
      <c r="I160" s="45">
        <f>I161+I165+I175+I186</f>
        <v>32984000</v>
      </c>
    </row>
    <row r="161" spans="2:9" ht="12.75">
      <c r="B161" s="57" t="s">
        <v>31</v>
      </c>
      <c r="C161" s="78" t="s">
        <v>16</v>
      </c>
      <c r="D161" s="11" t="s">
        <v>10</v>
      </c>
      <c r="E161" s="11"/>
      <c r="F161" s="11"/>
      <c r="G161" s="11"/>
      <c r="H161" s="234"/>
      <c r="I161" s="40">
        <f>I162</f>
        <v>585000</v>
      </c>
    </row>
    <row r="162" spans="2:9" ht="12.75">
      <c r="B162" s="58" t="s">
        <v>116</v>
      </c>
      <c r="C162" s="76" t="s">
        <v>16</v>
      </c>
      <c r="D162" s="18" t="s">
        <v>10</v>
      </c>
      <c r="E162" s="18" t="s">
        <v>117</v>
      </c>
      <c r="F162" s="18" t="s">
        <v>42</v>
      </c>
      <c r="G162" s="18" t="s">
        <v>42</v>
      </c>
      <c r="H162" s="149"/>
      <c r="I162" s="38">
        <f>I163</f>
        <v>585000</v>
      </c>
    </row>
    <row r="163" spans="2:9" ht="12.75">
      <c r="B163" s="70" t="s">
        <v>79</v>
      </c>
      <c r="C163" s="81" t="s">
        <v>16</v>
      </c>
      <c r="D163" s="63" t="s">
        <v>10</v>
      </c>
      <c r="E163" s="63" t="s">
        <v>117</v>
      </c>
      <c r="F163" s="63" t="s">
        <v>118</v>
      </c>
      <c r="G163" s="63" t="s">
        <v>10</v>
      </c>
      <c r="H163" s="150"/>
      <c r="I163" s="64">
        <f>I164</f>
        <v>585000</v>
      </c>
    </row>
    <row r="164" spans="2:9" ht="12.75">
      <c r="B164" s="24" t="s">
        <v>119</v>
      </c>
      <c r="C164" s="99" t="s">
        <v>16</v>
      </c>
      <c r="D164" s="12" t="s">
        <v>10</v>
      </c>
      <c r="E164" s="12" t="s">
        <v>117</v>
      </c>
      <c r="F164" s="12" t="s">
        <v>118</v>
      </c>
      <c r="G164" s="12" t="s">
        <v>10</v>
      </c>
      <c r="H164" s="148" t="s">
        <v>41</v>
      </c>
      <c r="I164" s="39">
        <v>585000</v>
      </c>
    </row>
    <row r="165" spans="2:9" ht="12.75">
      <c r="B165" s="57" t="s">
        <v>27</v>
      </c>
      <c r="C165" s="78" t="s">
        <v>16</v>
      </c>
      <c r="D165" s="11" t="s">
        <v>18</v>
      </c>
      <c r="E165" s="12"/>
      <c r="F165" s="12"/>
      <c r="G165" s="12"/>
      <c r="H165" s="148"/>
      <c r="I165" s="40">
        <f>I166+I169+I172</f>
        <v>16277000</v>
      </c>
    </row>
    <row r="166" spans="2:9" ht="25.5">
      <c r="B166" s="58" t="s">
        <v>203</v>
      </c>
      <c r="C166" s="76" t="s">
        <v>16</v>
      </c>
      <c r="D166" s="128" t="s">
        <v>18</v>
      </c>
      <c r="E166" s="18" t="s">
        <v>72</v>
      </c>
      <c r="F166" s="18" t="s">
        <v>107</v>
      </c>
      <c r="G166" s="149" t="s">
        <v>42</v>
      </c>
      <c r="H166" s="149"/>
      <c r="I166" s="38">
        <f>I167</f>
        <v>508000</v>
      </c>
    </row>
    <row r="167" spans="2:9" ht="92.25" customHeight="1">
      <c r="B167" s="70" t="s">
        <v>120</v>
      </c>
      <c r="C167" s="81" t="s">
        <v>16</v>
      </c>
      <c r="D167" s="63" t="s">
        <v>18</v>
      </c>
      <c r="E167" s="63" t="s">
        <v>72</v>
      </c>
      <c r="F167" s="63" t="s">
        <v>107</v>
      </c>
      <c r="G167" s="63" t="s">
        <v>11</v>
      </c>
      <c r="H167" s="150"/>
      <c r="I167" s="64">
        <f>I168</f>
        <v>508000</v>
      </c>
    </row>
    <row r="168" spans="2:9" ht="12.75">
      <c r="B168" s="24" t="s">
        <v>106</v>
      </c>
      <c r="C168" s="137" t="s">
        <v>16</v>
      </c>
      <c r="D168" s="130" t="s">
        <v>18</v>
      </c>
      <c r="E168" s="12" t="s">
        <v>72</v>
      </c>
      <c r="F168" s="12" t="s">
        <v>107</v>
      </c>
      <c r="G168" s="148" t="s">
        <v>11</v>
      </c>
      <c r="H168" s="148" t="s">
        <v>40</v>
      </c>
      <c r="I168" s="39">
        <v>508000</v>
      </c>
    </row>
    <row r="169" spans="2:9" ht="12.75">
      <c r="B169" s="58" t="s">
        <v>80</v>
      </c>
      <c r="C169" s="135" t="s">
        <v>16</v>
      </c>
      <c r="D169" s="128" t="s">
        <v>18</v>
      </c>
      <c r="E169" s="18" t="s">
        <v>131</v>
      </c>
      <c r="F169" s="18" t="s">
        <v>42</v>
      </c>
      <c r="G169" s="149" t="s">
        <v>42</v>
      </c>
      <c r="H169" s="149"/>
      <c r="I169" s="38">
        <f>I170</f>
        <v>2200000</v>
      </c>
    </row>
    <row r="170" spans="2:9" ht="12.75">
      <c r="B170" s="70" t="s">
        <v>4</v>
      </c>
      <c r="C170" s="136" t="s">
        <v>16</v>
      </c>
      <c r="D170" s="129" t="s">
        <v>18</v>
      </c>
      <c r="E170" s="63" t="s">
        <v>131</v>
      </c>
      <c r="F170" s="63" t="s">
        <v>105</v>
      </c>
      <c r="G170" s="150" t="s">
        <v>42</v>
      </c>
      <c r="H170" s="150"/>
      <c r="I170" s="64">
        <f>I171</f>
        <v>2200000</v>
      </c>
    </row>
    <row r="171" spans="2:9" ht="12.75">
      <c r="B171" s="24" t="s">
        <v>242</v>
      </c>
      <c r="C171" s="137" t="s">
        <v>16</v>
      </c>
      <c r="D171" s="130" t="s">
        <v>18</v>
      </c>
      <c r="E171" s="12" t="s">
        <v>131</v>
      </c>
      <c r="F171" s="12" t="s">
        <v>105</v>
      </c>
      <c r="G171" s="148" t="s">
        <v>42</v>
      </c>
      <c r="H171" s="148" t="s">
        <v>40</v>
      </c>
      <c r="I171" s="39">
        <v>2200000</v>
      </c>
    </row>
    <row r="172" spans="2:9" ht="51">
      <c r="B172" s="284" t="s">
        <v>274</v>
      </c>
      <c r="C172" s="76" t="s">
        <v>16</v>
      </c>
      <c r="D172" s="18" t="s">
        <v>18</v>
      </c>
      <c r="E172" s="18" t="s">
        <v>161</v>
      </c>
      <c r="F172" s="18" t="s">
        <v>18</v>
      </c>
      <c r="G172" s="18" t="s">
        <v>42</v>
      </c>
      <c r="H172" s="149"/>
      <c r="I172" s="38">
        <f>I173</f>
        <v>13569000</v>
      </c>
    </row>
    <row r="173" spans="2:9" ht="40.5" customHeight="1">
      <c r="B173" s="147" t="s">
        <v>155</v>
      </c>
      <c r="C173" s="81" t="s">
        <v>16</v>
      </c>
      <c r="D173" s="63" t="s">
        <v>18</v>
      </c>
      <c r="E173" s="63" t="s">
        <v>161</v>
      </c>
      <c r="F173" s="63" t="s">
        <v>18</v>
      </c>
      <c r="G173" s="63" t="s">
        <v>20</v>
      </c>
      <c r="H173" s="150"/>
      <c r="I173" s="64">
        <f>I174</f>
        <v>13569000</v>
      </c>
    </row>
    <row r="174" spans="2:9" ht="12.75">
      <c r="B174" s="117" t="s">
        <v>204</v>
      </c>
      <c r="C174" s="79" t="s">
        <v>16</v>
      </c>
      <c r="D174" s="12" t="s">
        <v>18</v>
      </c>
      <c r="E174" s="12" t="s">
        <v>161</v>
      </c>
      <c r="F174" s="12" t="s">
        <v>18</v>
      </c>
      <c r="G174" s="12" t="s">
        <v>20</v>
      </c>
      <c r="H174" s="148" t="s">
        <v>40</v>
      </c>
      <c r="I174" s="39">
        <v>13569000</v>
      </c>
    </row>
    <row r="175" spans="2:9" ht="16.5" customHeight="1">
      <c r="B175" s="57" t="s">
        <v>28</v>
      </c>
      <c r="C175" s="78" t="s">
        <v>16</v>
      </c>
      <c r="D175" s="11" t="s">
        <v>20</v>
      </c>
      <c r="E175" s="12"/>
      <c r="F175" s="12"/>
      <c r="G175" s="12"/>
      <c r="H175" s="148"/>
      <c r="I175" s="40">
        <f>I176+I183</f>
        <v>1374000</v>
      </c>
    </row>
    <row r="176" spans="2:9" ht="14.25" customHeight="1">
      <c r="B176" s="36" t="s">
        <v>103</v>
      </c>
      <c r="C176" s="82" t="s">
        <v>16</v>
      </c>
      <c r="D176" s="37" t="s">
        <v>20</v>
      </c>
      <c r="E176" s="37" t="s">
        <v>72</v>
      </c>
      <c r="F176" s="37" t="s">
        <v>42</v>
      </c>
      <c r="G176" s="37" t="s">
        <v>42</v>
      </c>
      <c r="H176" s="263"/>
      <c r="I176" s="38">
        <f>I177+I179+I181</f>
        <v>1284000</v>
      </c>
    </row>
    <row r="177" spans="2:9" ht="16.5" customHeight="1">
      <c r="B177" s="70" t="s">
        <v>134</v>
      </c>
      <c r="C177" s="101" t="s">
        <v>16</v>
      </c>
      <c r="D177" s="74" t="s">
        <v>20</v>
      </c>
      <c r="E177" s="74" t="s">
        <v>72</v>
      </c>
      <c r="F177" s="75" t="s">
        <v>42</v>
      </c>
      <c r="G177" s="75" t="s">
        <v>10</v>
      </c>
      <c r="H177" s="264"/>
      <c r="I177" s="64">
        <f>I178</f>
        <v>186000</v>
      </c>
    </row>
    <row r="178" spans="2:9" ht="14.25" customHeight="1">
      <c r="B178" s="24" t="s">
        <v>119</v>
      </c>
      <c r="C178" s="79" t="s">
        <v>16</v>
      </c>
      <c r="D178" s="12" t="s">
        <v>20</v>
      </c>
      <c r="E178" s="12" t="s">
        <v>72</v>
      </c>
      <c r="F178" s="12" t="s">
        <v>42</v>
      </c>
      <c r="G178" s="12" t="s">
        <v>10</v>
      </c>
      <c r="H178" s="148" t="s">
        <v>41</v>
      </c>
      <c r="I178" s="172">
        <v>186000</v>
      </c>
    </row>
    <row r="179" spans="2:9" ht="28.5" customHeight="1">
      <c r="B179" s="119" t="s">
        <v>97</v>
      </c>
      <c r="C179" s="73" t="s">
        <v>16</v>
      </c>
      <c r="D179" s="67" t="s">
        <v>20</v>
      </c>
      <c r="E179" s="67" t="s">
        <v>72</v>
      </c>
      <c r="F179" s="67" t="s">
        <v>104</v>
      </c>
      <c r="G179" s="67" t="s">
        <v>42</v>
      </c>
      <c r="H179" s="249"/>
      <c r="I179" s="68">
        <f>I180</f>
        <v>846000</v>
      </c>
    </row>
    <row r="180" spans="2:9" ht="16.5" customHeight="1">
      <c r="B180" s="107" t="s">
        <v>128</v>
      </c>
      <c r="C180" s="102" t="s">
        <v>16</v>
      </c>
      <c r="D180" s="20" t="s">
        <v>20</v>
      </c>
      <c r="E180" s="20" t="s">
        <v>72</v>
      </c>
      <c r="F180" s="20" t="s">
        <v>104</v>
      </c>
      <c r="G180" s="20" t="s">
        <v>42</v>
      </c>
      <c r="H180" s="265" t="s">
        <v>41</v>
      </c>
      <c r="I180" s="43">
        <v>846000</v>
      </c>
    </row>
    <row r="181" spans="2:9" ht="12.75">
      <c r="B181" s="70" t="s">
        <v>147</v>
      </c>
      <c r="C181" s="81" t="s">
        <v>16</v>
      </c>
      <c r="D181" s="63" t="s">
        <v>20</v>
      </c>
      <c r="E181" s="63" t="s">
        <v>72</v>
      </c>
      <c r="F181" s="63" t="s">
        <v>108</v>
      </c>
      <c r="G181" s="63" t="s">
        <v>20</v>
      </c>
      <c r="H181" s="150"/>
      <c r="I181" s="64">
        <f>I182</f>
        <v>252000</v>
      </c>
    </row>
    <row r="182" spans="2:9" ht="12.75">
      <c r="B182" s="24" t="s">
        <v>207</v>
      </c>
      <c r="C182" s="79" t="s">
        <v>16</v>
      </c>
      <c r="D182" s="12" t="s">
        <v>20</v>
      </c>
      <c r="E182" s="12" t="s">
        <v>72</v>
      </c>
      <c r="F182" s="12" t="s">
        <v>108</v>
      </c>
      <c r="G182" s="12" t="s">
        <v>20</v>
      </c>
      <c r="H182" s="148" t="s">
        <v>41</v>
      </c>
      <c r="I182" s="46">
        <v>252000</v>
      </c>
    </row>
    <row r="183" spans="2:9" ht="51">
      <c r="B183" s="284" t="s">
        <v>274</v>
      </c>
      <c r="C183" s="76" t="s">
        <v>16</v>
      </c>
      <c r="D183" s="18" t="s">
        <v>20</v>
      </c>
      <c r="E183" s="18" t="s">
        <v>161</v>
      </c>
      <c r="F183" s="18" t="s">
        <v>18</v>
      </c>
      <c r="G183" s="18" t="s">
        <v>42</v>
      </c>
      <c r="H183" s="149"/>
      <c r="I183" s="38">
        <f>I184</f>
        <v>90000</v>
      </c>
    </row>
    <row r="184" spans="2:9" ht="26.25" customHeight="1">
      <c r="B184" s="70" t="s">
        <v>113</v>
      </c>
      <c r="C184" s="81" t="s">
        <v>16</v>
      </c>
      <c r="D184" s="63" t="s">
        <v>20</v>
      </c>
      <c r="E184" s="63" t="s">
        <v>161</v>
      </c>
      <c r="F184" s="63" t="s">
        <v>18</v>
      </c>
      <c r="G184" s="63" t="s">
        <v>12</v>
      </c>
      <c r="H184" s="150"/>
      <c r="I184" s="64">
        <f>I185</f>
        <v>90000</v>
      </c>
    </row>
    <row r="185" spans="2:9" ht="12.75">
      <c r="B185" s="24" t="s">
        <v>119</v>
      </c>
      <c r="C185" s="99" t="s">
        <v>16</v>
      </c>
      <c r="D185" s="12" t="s">
        <v>20</v>
      </c>
      <c r="E185" s="12" t="s">
        <v>161</v>
      </c>
      <c r="F185" s="12" t="s">
        <v>18</v>
      </c>
      <c r="G185" s="12" t="s">
        <v>12</v>
      </c>
      <c r="H185" s="148" t="s">
        <v>41</v>
      </c>
      <c r="I185" s="39">
        <v>90000</v>
      </c>
    </row>
    <row r="186" spans="2:9" ht="12.75">
      <c r="B186" s="57" t="s">
        <v>121</v>
      </c>
      <c r="C186" s="78" t="s">
        <v>16</v>
      </c>
      <c r="D186" s="11" t="s">
        <v>21</v>
      </c>
      <c r="E186" s="17"/>
      <c r="F186" s="17"/>
      <c r="G186" s="17"/>
      <c r="H186" s="270"/>
      <c r="I186" s="40">
        <f>I187+I194</f>
        <v>14748000</v>
      </c>
    </row>
    <row r="187" spans="2:9" ht="53.25" customHeight="1">
      <c r="B187" s="58" t="s">
        <v>257</v>
      </c>
      <c r="C187" s="97" t="s">
        <v>16</v>
      </c>
      <c r="D187" s="19" t="s">
        <v>21</v>
      </c>
      <c r="E187" s="18" t="s">
        <v>6</v>
      </c>
      <c r="F187" s="18" t="s">
        <v>211</v>
      </c>
      <c r="G187" s="18" t="s">
        <v>16</v>
      </c>
      <c r="H187" s="255"/>
      <c r="I187" s="38">
        <f>I188+I190+I192</f>
        <v>10187000</v>
      </c>
    </row>
    <row r="188" spans="2:9" ht="12.75">
      <c r="B188" s="70" t="s">
        <v>258</v>
      </c>
      <c r="C188" s="95" t="s">
        <v>16</v>
      </c>
      <c r="D188" s="66" t="s">
        <v>21</v>
      </c>
      <c r="E188" s="63" t="s">
        <v>6</v>
      </c>
      <c r="F188" s="63" t="s">
        <v>211</v>
      </c>
      <c r="G188" s="63" t="s">
        <v>87</v>
      </c>
      <c r="H188" s="256"/>
      <c r="I188" s="64">
        <f>I189</f>
        <v>610000</v>
      </c>
    </row>
    <row r="189" spans="2:9" ht="12.75">
      <c r="B189" s="24" t="s">
        <v>119</v>
      </c>
      <c r="C189" s="96" t="s">
        <v>16</v>
      </c>
      <c r="D189" s="13" t="s">
        <v>21</v>
      </c>
      <c r="E189" s="12" t="s">
        <v>6</v>
      </c>
      <c r="F189" s="12" t="s">
        <v>211</v>
      </c>
      <c r="G189" s="12" t="s">
        <v>87</v>
      </c>
      <c r="H189" s="258" t="s">
        <v>41</v>
      </c>
      <c r="I189" s="39">
        <v>610000</v>
      </c>
    </row>
    <row r="190" spans="2:9" ht="12.75">
      <c r="B190" s="70" t="s">
        <v>259</v>
      </c>
      <c r="C190" s="95" t="s">
        <v>16</v>
      </c>
      <c r="D190" s="66" t="s">
        <v>21</v>
      </c>
      <c r="E190" s="63" t="s">
        <v>6</v>
      </c>
      <c r="F190" s="63" t="s">
        <v>211</v>
      </c>
      <c r="G190" s="63" t="s">
        <v>15</v>
      </c>
      <c r="H190" s="256"/>
      <c r="I190" s="64">
        <f>I191</f>
        <v>418000</v>
      </c>
    </row>
    <row r="191" spans="2:9" ht="12.75">
      <c r="B191" s="24" t="s">
        <v>119</v>
      </c>
      <c r="C191" s="96" t="s">
        <v>16</v>
      </c>
      <c r="D191" s="13" t="s">
        <v>21</v>
      </c>
      <c r="E191" s="12" t="s">
        <v>6</v>
      </c>
      <c r="F191" s="12" t="s">
        <v>211</v>
      </c>
      <c r="G191" s="12" t="s">
        <v>15</v>
      </c>
      <c r="H191" s="258" t="s">
        <v>41</v>
      </c>
      <c r="I191" s="39">
        <v>418000</v>
      </c>
    </row>
    <row r="192" spans="2:9" ht="12.75">
      <c r="B192" s="70" t="s">
        <v>260</v>
      </c>
      <c r="C192" s="95" t="s">
        <v>16</v>
      </c>
      <c r="D192" s="66" t="s">
        <v>21</v>
      </c>
      <c r="E192" s="63" t="s">
        <v>6</v>
      </c>
      <c r="F192" s="63" t="s">
        <v>211</v>
      </c>
      <c r="G192" s="63" t="s">
        <v>211</v>
      </c>
      <c r="H192" s="256"/>
      <c r="I192" s="64">
        <f>I193</f>
        <v>9159000</v>
      </c>
    </row>
    <row r="193" spans="2:9" ht="12.75">
      <c r="B193" s="24" t="s">
        <v>119</v>
      </c>
      <c r="C193" s="98" t="s">
        <v>16</v>
      </c>
      <c r="D193" s="25" t="s">
        <v>21</v>
      </c>
      <c r="E193" s="25" t="s">
        <v>6</v>
      </c>
      <c r="F193" s="31" t="s">
        <v>211</v>
      </c>
      <c r="G193" s="31" t="s">
        <v>211</v>
      </c>
      <c r="H193" s="204" t="s">
        <v>41</v>
      </c>
      <c r="I193" s="39">
        <v>9159000</v>
      </c>
    </row>
    <row r="194" spans="2:9" ht="12.75">
      <c r="B194" s="58" t="s">
        <v>81</v>
      </c>
      <c r="C194" s="97" t="s">
        <v>16</v>
      </c>
      <c r="D194" s="19" t="s">
        <v>21</v>
      </c>
      <c r="E194" s="18" t="s">
        <v>161</v>
      </c>
      <c r="F194" s="18" t="s">
        <v>18</v>
      </c>
      <c r="G194" s="18" t="s">
        <v>42</v>
      </c>
      <c r="H194" s="255"/>
      <c r="I194" s="38">
        <f>I199+I195</f>
        <v>4561000</v>
      </c>
    </row>
    <row r="195" spans="2:9" ht="38.25">
      <c r="B195" s="70" t="s">
        <v>212</v>
      </c>
      <c r="C195" s="95" t="s">
        <v>16</v>
      </c>
      <c r="D195" s="66" t="s">
        <v>21</v>
      </c>
      <c r="E195" s="63" t="s">
        <v>161</v>
      </c>
      <c r="F195" s="63" t="s">
        <v>18</v>
      </c>
      <c r="G195" s="63" t="s">
        <v>18</v>
      </c>
      <c r="H195" s="256"/>
      <c r="I195" s="64">
        <f>I196</f>
        <v>2204000</v>
      </c>
    </row>
    <row r="196" spans="2:9" ht="12.75">
      <c r="B196" s="24" t="s">
        <v>119</v>
      </c>
      <c r="C196" s="98" t="s">
        <v>16</v>
      </c>
      <c r="D196" s="25" t="s">
        <v>21</v>
      </c>
      <c r="E196" s="25" t="s">
        <v>161</v>
      </c>
      <c r="F196" s="31" t="s">
        <v>18</v>
      </c>
      <c r="G196" s="31" t="s">
        <v>18</v>
      </c>
      <c r="H196" s="204" t="s">
        <v>41</v>
      </c>
      <c r="I196" s="39">
        <f>I197+I198</f>
        <v>2204000</v>
      </c>
    </row>
    <row r="197" spans="2:9" ht="12.75">
      <c r="B197" s="24" t="s">
        <v>213</v>
      </c>
      <c r="C197" s="98" t="s">
        <v>16</v>
      </c>
      <c r="D197" s="25" t="s">
        <v>21</v>
      </c>
      <c r="E197" s="25" t="s">
        <v>161</v>
      </c>
      <c r="F197" s="31" t="s">
        <v>18</v>
      </c>
      <c r="G197" s="31" t="s">
        <v>18</v>
      </c>
      <c r="H197" s="204" t="s">
        <v>41</v>
      </c>
      <c r="I197" s="39">
        <v>1308000</v>
      </c>
    </row>
    <row r="198" spans="2:9" ht="12.75">
      <c r="B198" s="205" t="s">
        <v>214</v>
      </c>
      <c r="C198" s="144" t="s">
        <v>16</v>
      </c>
      <c r="D198" s="25" t="s">
        <v>21</v>
      </c>
      <c r="E198" s="25" t="s">
        <v>161</v>
      </c>
      <c r="F198" s="31" t="s">
        <v>18</v>
      </c>
      <c r="G198" s="31" t="s">
        <v>18</v>
      </c>
      <c r="H198" s="204" t="s">
        <v>41</v>
      </c>
      <c r="I198" s="39">
        <v>896000</v>
      </c>
    </row>
    <row r="199" spans="2:9" ht="38.25">
      <c r="B199" s="70" t="s">
        <v>210</v>
      </c>
      <c r="C199" s="95" t="s">
        <v>16</v>
      </c>
      <c r="D199" s="66" t="s">
        <v>21</v>
      </c>
      <c r="E199" s="63" t="s">
        <v>161</v>
      </c>
      <c r="F199" s="63" t="s">
        <v>18</v>
      </c>
      <c r="G199" s="63" t="s">
        <v>16</v>
      </c>
      <c r="H199" s="256"/>
      <c r="I199" s="64">
        <f>I200</f>
        <v>2357000</v>
      </c>
    </row>
    <row r="200" spans="2:9" ht="12.75">
      <c r="B200" s="24" t="s">
        <v>119</v>
      </c>
      <c r="C200" s="96" t="s">
        <v>16</v>
      </c>
      <c r="D200" s="13" t="s">
        <v>21</v>
      </c>
      <c r="E200" s="12" t="s">
        <v>161</v>
      </c>
      <c r="F200" s="12" t="s">
        <v>18</v>
      </c>
      <c r="G200" s="12" t="s">
        <v>16</v>
      </c>
      <c r="H200" s="258" t="s">
        <v>41</v>
      </c>
      <c r="I200" s="39">
        <v>2357000</v>
      </c>
    </row>
    <row r="201" spans="2:9" ht="12.75">
      <c r="B201" s="206" t="s">
        <v>135</v>
      </c>
      <c r="C201" s="161" t="s">
        <v>87</v>
      </c>
      <c r="D201" s="162"/>
      <c r="E201" s="162"/>
      <c r="F201" s="162"/>
      <c r="G201" s="162"/>
      <c r="H201" s="246"/>
      <c r="I201" s="45">
        <f>I202+I208</f>
        <v>7652000</v>
      </c>
    </row>
    <row r="202" spans="2:9" ht="12.75">
      <c r="B202" s="124" t="s">
        <v>122</v>
      </c>
      <c r="C202" s="160" t="s">
        <v>87</v>
      </c>
      <c r="D202" s="165" t="s">
        <v>10</v>
      </c>
      <c r="E202" s="134"/>
      <c r="F202" s="49"/>
      <c r="G202" s="49"/>
      <c r="H202" s="271"/>
      <c r="I202" s="40">
        <f>I203</f>
        <v>7182000</v>
      </c>
    </row>
    <row r="203" spans="2:9" ht="12.75">
      <c r="B203" s="123" t="s">
        <v>142</v>
      </c>
      <c r="C203" s="164" t="s">
        <v>87</v>
      </c>
      <c r="D203" s="151" t="s">
        <v>10</v>
      </c>
      <c r="E203" s="152" t="s">
        <v>143</v>
      </c>
      <c r="F203" s="151" t="s">
        <v>42</v>
      </c>
      <c r="G203" s="143" t="s">
        <v>42</v>
      </c>
      <c r="H203" s="220"/>
      <c r="I203" s="38">
        <f>I204+I206</f>
        <v>7182000</v>
      </c>
    </row>
    <row r="204" spans="2:9" ht="12.75">
      <c r="B204" s="159" t="s">
        <v>158</v>
      </c>
      <c r="C204" s="153" t="s">
        <v>87</v>
      </c>
      <c r="D204" s="158" t="s">
        <v>10</v>
      </c>
      <c r="E204" s="154" t="s">
        <v>143</v>
      </c>
      <c r="F204" s="158" t="s">
        <v>10</v>
      </c>
      <c r="G204" s="142" t="s">
        <v>101</v>
      </c>
      <c r="H204" s="217"/>
      <c r="I204" s="64">
        <f>I205+I212</f>
        <v>1800000</v>
      </c>
    </row>
    <row r="205" spans="2:9" ht="12.75">
      <c r="B205" s="207" t="s">
        <v>156</v>
      </c>
      <c r="C205" s="9" t="s">
        <v>87</v>
      </c>
      <c r="D205" s="47" t="s">
        <v>10</v>
      </c>
      <c r="E205" s="61" t="s">
        <v>143</v>
      </c>
      <c r="F205" s="48" t="s">
        <v>10</v>
      </c>
      <c r="G205" s="48" t="s">
        <v>101</v>
      </c>
      <c r="H205" s="219" t="s">
        <v>150</v>
      </c>
      <c r="I205" s="50">
        <v>1800000</v>
      </c>
    </row>
    <row r="206" spans="2:9" ht="25.5">
      <c r="B206" s="155" t="s">
        <v>157</v>
      </c>
      <c r="C206" s="153" t="s">
        <v>87</v>
      </c>
      <c r="D206" s="158" t="s">
        <v>10</v>
      </c>
      <c r="E206" s="154" t="s">
        <v>143</v>
      </c>
      <c r="F206" s="158" t="s">
        <v>10</v>
      </c>
      <c r="G206" s="142" t="s">
        <v>215</v>
      </c>
      <c r="H206" s="217"/>
      <c r="I206" s="64">
        <f>I207+I212</f>
        <v>5382000</v>
      </c>
    </row>
    <row r="207" spans="2:9" ht="12.75">
      <c r="B207" s="125" t="s">
        <v>156</v>
      </c>
      <c r="C207" s="145" t="s">
        <v>87</v>
      </c>
      <c r="D207" s="156" t="s">
        <v>10</v>
      </c>
      <c r="E207" s="163" t="s">
        <v>143</v>
      </c>
      <c r="F207" s="157" t="s">
        <v>10</v>
      </c>
      <c r="G207" s="157" t="s">
        <v>215</v>
      </c>
      <c r="H207" s="163" t="s">
        <v>150</v>
      </c>
      <c r="I207" s="50">
        <v>5382000</v>
      </c>
    </row>
    <row r="208" spans="2:9" ht="12.75">
      <c r="B208" s="208" t="s">
        <v>216</v>
      </c>
      <c r="C208" s="78" t="s">
        <v>87</v>
      </c>
      <c r="D208" s="34" t="s">
        <v>21</v>
      </c>
      <c r="E208" s="209"/>
      <c r="F208" s="139"/>
      <c r="G208" s="139"/>
      <c r="H208" s="209"/>
      <c r="I208" s="40">
        <f>I209</f>
        <v>470000</v>
      </c>
    </row>
    <row r="209" spans="2:9" ht="15.75" customHeight="1">
      <c r="B209" s="109" t="s">
        <v>217</v>
      </c>
      <c r="C209" s="101" t="s">
        <v>87</v>
      </c>
      <c r="D209" s="210" t="s">
        <v>21</v>
      </c>
      <c r="E209" s="211" t="s">
        <v>40</v>
      </c>
      <c r="F209" s="71" t="s">
        <v>104</v>
      </c>
      <c r="G209" s="71" t="s">
        <v>42</v>
      </c>
      <c r="H209" s="272"/>
      <c r="I209" s="64">
        <f>I210</f>
        <v>470000</v>
      </c>
    </row>
    <row r="210" spans="2:9" ht="13.5" thickBot="1">
      <c r="B210" s="212" t="s">
        <v>216</v>
      </c>
      <c r="C210" s="79" t="s">
        <v>87</v>
      </c>
      <c r="D210" s="35" t="s">
        <v>21</v>
      </c>
      <c r="E210" s="213" t="s">
        <v>40</v>
      </c>
      <c r="F210" s="16" t="s">
        <v>104</v>
      </c>
      <c r="G210" s="16" t="s">
        <v>42</v>
      </c>
      <c r="H210" s="213" t="s">
        <v>218</v>
      </c>
      <c r="I210" s="46">
        <v>470000</v>
      </c>
    </row>
    <row r="211" spans="2:9" ht="16.5" thickBot="1">
      <c r="B211" s="126" t="s">
        <v>32</v>
      </c>
      <c r="C211" s="103"/>
      <c r="D211" s="29"/>
      <c r="E211" s="30"/>
      <c r="F211" s="30"/>
      <c r="G211" s="30"/>
      <c r="H211" s="221"/>
      <c r="I211" s="280">
        <f>I13+I50+I54+I63+I110+I126+I160+I201</f>
        <v>333400000</v>
      </c>
    </row>
    <row r="212" spans="2:9" ht="12.75">
      <c r="B212" s="10"/>
      <c r="C212" s="2"/>
      <c r="D212" s="2"/>
      <c r="E212" s="7"/>
      <c r="F212" s="7"/>
      <c r="G212" s="7"/>
      <c r="H212" s="7"/>
      <c r="I212" s="3"/>
    </row>
    <row r="213" spans="2:9" ht="12.75">
      <c r="B213" s="5" t="s">
        <v>82</v>
      </c>
      <c r="C213" s="2"/>
      <c r="D213" s="2"/>
      <c r="E213" s="5" t="s">
        <v>88</v>
      </c>
      <c r="F213" s="7"/>
      <c r="G213" s="7"/>
      <c r="H213" s="7"/>
      <c r="I213" s="62">
        <f>I15+I23+I25+I39+I43+I47+I49+I53+I58+I62+I67+I77+I81+I102+I105+I109+I114+I121+I125+I130+I135+I143+I151+I159+I164+I178+I205</f>
        <v>145488000</v>
      </c>
    </row>
    <row r="214" spans="2:9" ht="12.75">
      <c r="B214" s="33"/>
      <c r="C214" s="2"/>
      <c r="D214" s="2"/>
      <c r="E214" s="5" t="s">
        <v>271</v>
      </c>
      <c r="F214" s="7"/>
      <c r="G214" s="7"/>
      <c r="H214" s="7"/>
      <c r="I214" s="62">
        <f>I26+I71+I73+I88+I90+I91+I94+I139+I147+I155+I168+I174+I180+I182+I185+I189+I191+I193+I196+I207+I210+I200</f>
        <v>162912000</v>
      </c>
    </row>
    <row r="215" spans="2:9" ht="12.75">
      <c r="B215" s="222">
        <v>40116</v>
      </c>
      <c r="C215" s="2"/>
      <c r="D215" s="2"/>
      <c r="E215" s="5" t="s">
        <v>151</v>
      </c>
      <c r="F215" s="7"/>
      <c r="G215" s="7"/>
      <c r="H215" s="7"/>
      <c r="I215" s="281">
        <f>I68+I78+I82+I85+I106+I115+I131+I136+I144+I152+I171</f>
        <v>25000000</v>
      </c>
    </row>
    <row r="216" spans="2:9" ht="12.75">
      <c r="B216" s="5"/>
      <c r="C216" s="2"/>
      <c r="D216" s="2"/>
      <c r="E216" s="5" t="s">
        <v>220</v>
      </c>
      <c r="F216" s="7"/>
      <c r="G216" s="7"/>
      <c r="H216" s="7"/>
      <c r="I216" s="281"/>
    </row>
    <row r="217" spans="2:9" ht="12.75">
      <c r="B217" s="3"/>
      <c r="C217" s="2"/>
      <c r="D217" s="2"/>
      <c r="E217" s="5" t="s">
        <v>279</v>
      </c>
      <c r="F217" s="7"/>
      <c r="G217" s="7"/>
      <c r="H217" s="7"/>
      <c r="I217" s="281"/>
    </row>
    <row r="218" spans="2:9" ht="12.75">
      <c r="B218" s="3"/>
      <c r="C218" s="2"/>
      <c r="D218" s="2"/>
      <c r="E218" s="7"/>
      <c r="F218" s="7"/>
      <c r="G218" s="7"/>
      <c r="H218" s="7"/>
      <c r="I218" s="281">
        <f>SUM(I213:I217)</f>
        <v>333400000</v>
      </c>
    </row>
    <row r="219" spans="2:8" ht="12.75">
      <c r="B219" s="3"/>
      <c r="C219" s="2"/>
      <c r="D219" s="2"/>
      <c r="E219" s="7"/>
      <c r="F219" s="7"/>
      <c r="G219" s="7"/>
      <c r="H219" s="7"/>
    </row>
  </sheetData>
  <mergeCells count="7">
    <mergeCell ref="B5:I5"/>
    <mergeCell ref="B7:B12"/>
    <mergeCell ref="C7:C12"/>
    <mergeCell ref="D7:D12"/>
    <mergeCell ref="E7:G12"/>
    <mergeCell ref="H7:H12"/>
    <mergeCell ref="I7:I12"/>
  </mergeCells>
  <printOptions/>
  <pageMargins left="0.75" right="0.17" top="0.19" bottom="0.43" header="0.17" footer="0.51"/>
  <pageSetup horizontalDpi="600" verticalDpi="600" orientation="portrait" paperSize="9" scale="62" r:id="rId1"/>
  <rowBreaks count="3" manualBreakCount="3">
    <brk id="73" max="8" man="1"/>
    <brk id="152" max="8" man="1"/>
    <brk id="2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Кракулева А. Г.</cp:lastModifiedBy>
  <cp:lastPrinted>2009-11-02T15:12:54Z</cp:lastPrinted>
  <dcterms:created xsi:type="dcterms:W3CDTF">2004-09-08T10:28:32Z</dcterms:created>
  <dcterms:modified xsi:type="dcterms:W3CDTF">2009-11-06T06:21:03Z</dcterms:modified>
  <cp:category/>
  <cp:version/>
  <cp:contentType/>
  <cp:contentStatus/>
</cp:coreProperties>
</file>