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<sst xmlns="http://schemas.openxmlformats.org/spreadsheetml/2006/main" count="205" uniqueCount="163">
  <si>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</si>
  <si>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</si>
  <si>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</si>
  <si>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</si>
  <si>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</si>
  <si>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</si>
  <si>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</si>
  <si>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</si>
  <si>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</si>
  <si>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</si>
  <si>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</si>
  <si>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</si>
  <si>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</si>
  <si>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</si>
  <si>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</si>
  <si>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</si>
  <si>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</si>
  <si>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</si>
  <si>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</si>
  <si>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</si>
  <si>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</si>
  <si>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</si>
  <si>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</si>
  <si>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</si>
  <si>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</si>
  <si>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</si>
  <si>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</si>
  <si>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</si>
  <si>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</si>
  <si>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</si>
  <si>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</si>
  <si>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</si>
  <si>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</si>
  <si>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</si>
  <si>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</si>
  <si>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</si>
  <si>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</si>
  <si>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</si>
  <si>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</si>
  <si>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</si>
  <si>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</si>
  <si>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</si>
  <si>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</si>
  <si>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</si>
  <si>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</si>
  <si>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</si>
  <si>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</si>
  <si>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</si>
  <si>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</si>
  <si>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</si>
  <si>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</si>
  <si>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</si>
  <si>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</si>
  <si>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</si>
  <si>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</si>
  <si>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</si>
  <si>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</si>
  <si>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</si>
  <si>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</si>
  <si>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</si>
  <si>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</si>
  <si>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</si>
  <si>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</si>
  <si>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</si>
  <si>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</si>
  <si>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</si>
  <si>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</si>
  <si>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</si>
  <si>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</si>
  <si>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</si>
  <si>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</si>
  <si>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</si>
  <si>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</si>
  <si>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</si>
  <si>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</si>
  <si>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</si>
  <si>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</si>
  <si>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</si>
  <si>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</si>
  <si>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</si>
  <si>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</si>
  <si>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</si>
  <si>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</si>
  <si>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</si>
  <si>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</si>
  <si>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</si>
  <si>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</si>
  <si>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</si>
  <si>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</si>
  <si>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</si>
  <si>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</si>
  <si>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</si>
  <si>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</si>
  <si>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</si>
  <si>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</si>
  <si>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</si>
  <si>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</si>
  <si>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</si>
  <si>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</si>
  <si>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</si>
  <si>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</si>
  <si>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</si>
  <si>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</si>
  <si>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</si>
  <si>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</si>
  <si>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</si>
  <si>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</si>
  <si>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</si>
  <si>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</si>
  <si>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</si>
  <si>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</si>
  <si>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</si>
  <si>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</si>
  <si>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</si>
  <si>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</si>
  <si>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</si>
  <si>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</si>
  <si>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</si>
  <si>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</si>
  <si>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</si>
  <si>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</si>
  <si>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</si>
  <si>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</si>
  <si>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</si>
  <si>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</si>
  <si>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</si>
  <si>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</si>
  <si>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</si>
  <si>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</si>
  <si>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</si>
  <si>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</si>
  <si>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</si>
  <si>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</si>
  <si>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</si>
  <si>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</si>
  <si>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</si>
  <si>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</si>
  <si>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</si>
  <si>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</si>
  <si>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</si>
  <si>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</si>
  <si>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</si>
  <si>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</si>
  <si>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</si>
  <si>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</si>
  <si>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</si>
  <si>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</si>
  <si>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</si>
  <si>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</si>
  <si>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</si>
  <si>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</si>
  <si>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</si>
  <si>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 xml:space="preserve">выявление неучтенных объектов недвижимости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</si>
  <si>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</si>
  <si>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</si>
  <si>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</si>
  <si>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</si>
  <si>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</si>
  <si>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</si>
  <si>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продажа по программе приватизации 2018 года по г.Суоярви имущество-501,6 тыс.руб., земля - 818,4 тыс.руб., по району имущество 97,8 тыс.руб., земля 9,2 тыс.руб.</t>
  </si>
  <si>
    <t>по состоянию на 01 апреля 2019 года</t>
  </si>
  <si>
    <t>снято с эксплуатации 2-х этажное здание в п.Пийтсиёки -399054 руб., закрытие здания в п.Суоеки-112500 руб.</t>
  </si>
  <si>
    <t>снижение за счет проведения энергосберегающих мероприятий (счетчик)(экономия январь, февраль)</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</si>
</sst>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2"/>
      <name val="Times New Roman"/>
      <family val="1"/>
    </font>
    <font>
      <sz val="12"/>
      <name val="Times New Roman"/>
      <family val="1"/>
    </font>
    <font>
      <i/>
      <sz val="12"/>
      <name val="Times New Roman"/>
      <family val="1"/>
    </font>
    <font>
      <i/>
      <u val="single"/>
      <sz val="12"/>
      <color indexed="8"/>
      <name val="Times New Roman"/>
      <family val="1"/>
    </font>
    <font>
      <sz val="12"/>
      <color indexed="8"/>
      <name val="Times New Roman"/>
      <family val="1"/>
    </font>
    <font>
      <i/>
      <sz val="14"/>
      <name val="Times New Roman"/>
      <family val="1"/>
    </font>
    <font>
      <sz val="2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2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top style="thin"/>
      <bottom style="thin"/>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52">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60"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3"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54" applyFont="1" applyFill="1" applyBorder="1" applyAlignment="1">
      <alignment vertical="center" wrapText="1"/>
      <protection/>
    </xf>
    <xf numFmtId="0" fontId="22"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0" fontId="5" fillId="33" borderId="0" xfId="0" applyFont="1" applyFill="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D15" sqref="D15:D17"/>
    </sheetView>
  </sheetViews>
  <sheetFormatPr defaultColWidth="9.140625" defaultRowHeight="15"/>
  <cols>
    <col min="1" max="1" width="9.140625" style="2" customWidth="1"/>
    <col min="2" max="2" width="12.28125" style="2" customWidth="1"/>
    <col min="3" max="3" width="64.421875" style="1" customWidth="1"/>
    <col min="4" max="4" width="72.5742187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101" t="s">
        <v>149</v>
      </c>
      <c r="B1" s="101"/>
      <c r="C1" s="101"/>
      <c r="D1" s="101"/>
      <c r="E1" s="101"/>
      <c r="F1" s="101"/>
      <c r="G1" s="101"/>
      <c r="H1" s="101"/>
      <c r="I1" s="101"/>
    </row>
    <row r="2" spans="1:9" ht="20.25" customHeight="1">
      <c r="A2" s="101" t="s">
        <v>160</v>
      </c>
      <c r="B2" s="101"/>
      <c r="C2" s="101"/>
      <c r="D2" s="101"/>
      <c r="E2" s="101"/>
      <c r="F2" s="101"/>
      <c r="G2" s="101"/>
      <c r="H2" s="101"/>
      <c r="I2" s="101"/>
    </row>
    <row r="3" spans="1:9" ht="20.25" customHeight="1">
      <c r="A3" s="112" t="s">
        <v>97</v>
      </c>
      <c r="B3" s="112"/>
      <c r="C3" s="112"/>
      <c r="D3" s="112"/>
      <c r="E3" s="112"/>
      <c r="F3" s="112"/>
      <c r="G3" s="112"/>
      <c r="H3" s="112"/>
      <c r="I3" s="112"/>
    </row>
    <row r="4" spans="1:9" ht="20.25" customHeight="1">
      <c r="A4" s="112" t="s">
        <v>115</v>
      </c>
      <c r="B4" s="112"/>
      <c r="C4" s="112"/>
      <c r="D4" s="112"/>
      <c r="E4" s="112"/>
      <c r="F4" s="112"/>
      <c r="G4" s="112"/>
      <c r="H4" s="112"/>
      <c r="I4" s="112"/>
    </row>
    <row r="5" spans="1:9" ht="20.25" customHeight="1">
      <c r="A5" s="112" t="s">
        <v>98</v>
      </c>
      <c r="B5" s="112"/>
      <c r="C5" s="112"/>
      <c r="D5" s="112"/>
      <c r="E5" s="112"/>
      <c r="F5" s="112"/>
      <c r="G5" s="112"/>
      <c r="H5" s="112"/>
      <c r="I5" s="112"/>
    </row>
    <row r="6" spans="2:15" ht="3.75" customHeight="1" thickBot="1">
      <c r="B6" s="111"/>
      <c r="C6" s="111"/>
      <c r="D6" s="111"/>
      <c r="E6" s="111"/>
      <c r="F6" s="111"/>
      <c r="G6" s="111"/>
      <c r="H6" s="111"/>
      <c r="I6" s="111"/>
      <c r="J6" s="4"/>
      <c r="K6" s="4"/>
      <c r="L6" s="4"/>
      <c r="M6" s="4"/>
      <c r="N6" s="4"/>
      <c r="O6" s="4"/>
    </row>
    <row r="7" spans="1:9" s="4" customFormat="1" ht="18.75">
      <c r="A7" s="125" t="s">
        <v>1</v>
      </c>
      <c r="B7" s="119" t="s">
        <v>108</v>
      </c>
      <c r="C7" s="105" t="s">
        <v>2</v>
      </c>
      <c r="D7" s="105"/>
      <c r="E7" s="119" t="s">
        <v>106</v>
      </c>
      <c r="F7" s="105" t="s">
        <v>104</v>
      </c>
      <c r="G7" s="105"/>
      <c r="H7" s="105"/>
      <c r="I7" s="106"/>
    </row>
    <row r="8" spans="1:9" s="4" customFormat="1" ht="39" customHeight="1">
      <c r="A8" s="126"/>
      <c r="B8" s="120"/>
      <c r="C8" s="115"/>
      <c r="D8" s="115"/>
      <c r="E8" s="120"/>
      <c r="F8" s="109" t="s">
        <v>100</v>
      </c>
      <c r="G8" s="110"/>
      <c r="H8" s="115" t="s">
        <v>102</v>
      </c>
      <c r="I8" s="116"/>
    </row>
    <row r="9" spans="1:9" s="4" customFormat="1" ht="21.75" customHeight="1">
      <c r="A9" s="126"/>
      <c r="B9" s="120"/>
      <c r="C9" s="107" t="s">
        <v>110</v>
      </c>
      <c r="D9" s="113" t="s">
        <v>127</v>
      </c>
      <c r="E9" s="120"/>
      <c r="F9" s="107" t="s">
        <v>99</v>
      </c>
      <c r="G9" s="28" t="s">
        <v>101</v>
      </c>
      <c r="H9" s="107" t="s">
        <v>105</v>
      </c>
      <c r="I9" s="117" t="s">
        <v>103</v>
      </c>
    </row>
    <row r="10" spans="1:9" s="4" customFormat="1" ht="21.75" customHeight="1" thickBot="1">
      <c r="A10" s="127"/>
      <c r="B10" s="121"/>
      <c r="C10" s="108"/>
      <c r="D10" s="114"/>
      <c r="E10" s="121"/>
      <c r="F10" s="108"/>
      <c r="G10" s="51" t="s">
        <v>156</v>
      </c>
      <c r="H10" s="108"/>
      <c r="I10" s="118"/>
    </row>
    <row r="11" spans="1:9" s="4" customFormat="1" ht="33.75" customHeight="1" thickBot="1">
      <c r="A11" s="102" t="s">
        <v>117</v>
      </c>
      <c r="B11" s="103"/>
      <c r="C11" s="103"/>
      <c r="D11" s="103"/>
      <c r="E11" s="103"/>
      <c r="F11" s="103"/>
      <c r="G11" s="103"/>
      <c r="H11" s="103"/>
      <c r="I11" s="104"/>
    </row>
    <row r="12" spans="1:9" s="4" customFormat="1" ht="24.75" customHeight="1">
      <c r="A12" s="139" t="s">
        <v>107</v>
      </c>
      <c r="B12" s="140"/>
      <c r="C12" s="140"/>
      <c r="D12" s="52"/>
      <c r="E12" s="53"/>
      <c r="F12" s="54">
        <f>F13+F49</f>
        <v>36111.3</v>
      </c>
      <c r="G12" s="54">
        <f>G13+G49</f>
        <v>10065</v>
      </c>
      <c r="H12" s="54">
        <f>H13+H49</f>
        <v>3529.8</v>
      </c>
      <c r="I12" s="55">
        <f>IF(OR(G12=0,H12=0),"",H12/G12)</f>
        <v>0.35070044709388976</v>
      </c>
    </row>
    <row r="13" spans="1:15" s="22" customFormat="1" ht="31.5" customHeight="1">
      <c r="A13" s="37"/>
      <c r="B13" s="20" t="s">
        <v>3</v>
      </c>
      <c r="C13" s="25" t="s">
        <v>5</v>
      </c>
      <c r="D13" s="25"/>
      <c r="E13" s="25"/>
      <c r="F13" s="29">
        <f>F14+F20+F24+F32+F42</f>
        <v>9655</v>
      </c>
      <c r="G13" s="29">
        <f>G14+G20+G24+G32+G42</f>
        <v>4185</v>
      </c>
      <c r="H13" s="29">
        <f>H14+H20+H24+H32+H42</f>
        <v>1809.3</v>
      </c>
      <c r="I13" s="38">
        <f>IF(OR(G13=0,H13=0),"",H13/G13)</f>
        <v>0.4323297491039426</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85</v>
      </c>
      <c r="I14" s="40">
        <f aca="true" t="shared" si="0" ref="I14:I69">IF(OR(G14=0,H14=0),"",H14/G14)</f>
        <v>0.14166666666666666</v>
      </c>
      <c r="J14" s="12"/>
      <c r="K14" s="12"/>
      <c r="L14" s="12"/>
      <c r="M14" s="12"/>
      <c r="N14" s="12"/>
      <c r="O14" s="12"/>
    </row>
    <row r="15" spans="1:15" s="13" customFormat="1" ht="141" customHeight="1">
      <c r="A15" s="132">
        <v>1</v>
      </c>
      <c r="B15" s="146" t="s">
        <v>8</v>
      </c>
      <c r="C15" s="6" t="s">
        <v>109</v>
      </c>
      <c r="D15" s="147" t="s">
        <v>128</v>
      </c>
      <c r="E15" s="133"/>
      <c r="F15" s="141">
        <v>1900</v>
      </c>
      <c r="G15" s="141">
        <v>500</v>
      </c>
      <c r="H15" s="141">
        <v>85</v>
      </c>
      <c r="I15" s="129">
        <f t="shared" si="0"/>
        <v>0.17</v>
      </c>
      <c r="J15" s="12"/>
      <c r="K15" s="12"/>
      <c r="L15" s="12"/>
      <c r="M15" s="12"/>
      <c r="N15" s="12"/>
      <c r="O15" s="12"/>
    </row>
    <row r="16" spans="1:15" s="13" customFormat="1" ht="78.75" customHeight="1">
      <c r="A16" s="132"/>
      <c r="B16" s="146"/>
      <c r="C16" s="6" t="s">
        <v>75</v>
      </c>
      <c r="D16" s="148"/>
      <c r="E16" s="134"/>
      <c r="F16" s="142"/>
      <c r="G16" s="144"/>
      <c r="H16" s="144"/>
      <c r="I16" s="130"/>
      <c r="J16" s="12"/>
      <c r="K16" s="12"/>
      <c r="L16" s="12"/>
      <c r="M16" s="12"/>
      <c r="N16" s="12"/>
      <c r="O16" s="12"/>
    </row>
    <row r="17" spans="1:15" s="13" customFormat="1" ht="141.75" customHeight="1">
      <c r="A17" s="132"/>
      <c r="B17" s="146"/>
      <c r="C17" s="6" t="s">
        <v>74</v>
      </c>
      <c r="D17" s="149"/>
      <c r="E17" s="135"/>
      <c r="F17" s="143"/>
      <c r="G17" s="145"/>
      <c r="H17" s="145"/>
      <c r="I17" s="131"/>
      <c r="J17" s="12"/>
      <c r="K17" s="12"/>
      <c r="L17" s="12"/>
      <c r="M17" s="12"/>
      <c r="N17" s="12"/>
      <c r="O17" s="12"/>
    </row>
    <row r="18" spans="1:15" s="13" customFormat="1" ht="152.25" customHeight="1">
      <c r="A18" s="41">
        <v>2</v>
      </c>
      <c r="B18" s="11" t="s">
        <v>15</v>
      </c>
      <c r="C18" s="6" t="s">
        <v>65</v>
      </c>
      <c r="D18" s="69" t="s">
        <v>129</v>
      </c>
      <c r="E18" s="6"/>
      <c r="F18" s="31">
        <v>100</v>
      </c>
      <c r="G18" s="31">
        <v>50</v>
      </c>
      <c r="H18" s="31">
        <v>0</v>
      </c>
      <c r="I18" s="78"/>
      <c r="J18" s="12"/>
      <c r="K18" s="12"/>
      <c r="L18" s="12"/>
      <c r="M18" s="12"/>
      <c r="N18" s="12"/>
      <c r="O18" s="12"/>
    </row>
    <row r="19" spans="1:15" s="13" customFormat="1" ht="69.75" customHeight="1">
      <c r="A19" s="41">
        <v>3</v>
      </c>
      <c r="B19" s="11" t="s">
        <v>34</v>
      </c>
      <c r="C19" s="6" t="s">
        <v>71</v>
      </c>
      <c r="D19" s="69" t="s">
        <v>130</v>
      </c>
      <c r="E19" s="6"/>
      <c r="F19" s="31">
        <v>100</v>
      </c>
      <c r="G19" s="31">
        <v>50</v>
      </c>
      <c r="H19" s="31">
        <v>0</v>
      </c>
      <c r="I19" s="78">
        <f t="shared" si="0"/>
      </c>
      <c r="J19" s="12"/>
      <c r="K19" s="12"/>
      <c r="L19" s="12"/>
      <c r="M19" s="12"/>
      <c r="N19" s="12"/>
      <c r="O19" s="12"/>
    </row>
    <row r="20" spans="1:15" s="13" customFormat="1" ht="56.2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3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145.5" customHeight="1">
      <c r="A25" s="41">
        <v>5</v>
      </c>
      <c r="B25" s="11" t="s">
        <v>50</v>
      </c>
      <c r="C25" s="6" t="s">
        <v>112</v>
      </c>
      <c r="D25" s="68" t="s">
        <v>131</v>
      </c>
      <c r="E25" s="6" t="s">
        <v>152</v>
      </c>
      <c r="F25" s="31">
        <v>100</v>
      </c>
      <c r="G25" s="31">
        <v>50</v>
      </c>
      <c r="H25" s="31">
        <v>0</v>
      </c>
      <c r="I25" s="78">
        <f t="shared" si="0"/>
      </c>
      <c r="J25" s="12"/>
      <c r="K25" s="12"/>
      <c r="L25" s="12"/>
      <c r="M25" s="12"/>
      <c r="N25" s="12"/>
      <c r="O25" s="12"/>
    </row>
    <row r="26" spans="1:15" ht="202.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45" hidden="1">
      <c r="A29" s="41">
        <v>12</v>
      </c>
      <c r="B29" s="3" t="s">
        <v>54</v>
      </c>
      <c r="C29" s="71" t="s">
        <v>93</v>
      </c>
      <c r="D29" s="15"/>
      <c r="E29" s="15"/>
      <c r="F29" s="34"/>
      <c r="G29" s="32"/>
      <c r="H29" s="33"/>
      <c r="I29" s="44">
        <f t="shared" si="0"/>
      </c>
      <c r="J29" s="4"/>
      <c r="K29" s="4"/>
      <c r="L29" s="4"/>
      <c r="M29" s="4"/>
      <c r="N29" s="4"/>
      <c r="O29" s="4"/>
    </row>
    <row r="30" spans="1:15" ht="45"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3180</v>
      </c>
      <c r="H32" s="30">
        <f>H34+H35+H36+H37+H38+H39+H41</f>
        <v>1724.3</v>
      </c>
      <c r="I32" s="40">
        <f t="shared" si="0"/>
        <v>0.5422327044025157</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94.5">
      <c r="A34" s="43">
        <v>8</v>
      </c>
      <c r="B34" s="89" t="s">
        <v>56</v>
      </c>
      <c r="C34" s="5" t="s">
        <v>66</v>
      </c>
      <c r="D34" s="74" t="s">
        <v>66</v>
      </c>
      <c r="E34" s="95" t="s">
        <v>159</v>
      </c>
      <c r="F34" s="32">
        <v>160</v>
      </c>
      <c r="G34" s="92">
        <v>2000</v>
      </c>
      <c r="H34" s="32">
        <v>1427</v>
      </c>
      <c r="I34" s="44">
        <f t="shared" si="0"/>
        <v>0.7135</v>
      </c>
      <c r="J34" s="4"/>
      <c r="K34" s="4"/>
      <c r="L34" s="4"/>
      <c r="M34" s="4"/>
      <c r="N34" s="4"/>
      <c r="O34" s="4"/>
    </row>
    <row r="35" spans="1:15" ht="112.5">
      <c r="A35" s="43">
        <v>9</v>
      </c>
      <c r="B35" s="89" t="s">
        <v>57</v>
      </c>
      <c r="C35" s="5" t="s">
        <v>67</v>
      </c>
      <c r="D35" s="74" t="s">
        <v>67</v>
      </c>
      <c r="E35" s="86"/>
      <c r="F35" s="32">
        <v>200</v>
      </c>
      <c r="G35" s="32">
        <v>100</v>
      </c>
      <c r="H35" s="33">
        <v>0</v>
      </c>
      <c r="I35" s="44">
        <f t="shared" si="0"/>
      </c>
      <c r="J35" s="4"/>
      <c r="K35" s="4"/>
      <c r="L35" s="4"/>
      <c r="M35" s="4"/>
      <c r="N35" s="4"/>
      <c r="O35" s="4"/>
    </row>
    <row r="36" spans="1:15" ht="54.75" customHeight="1">
      <c r="A36" s="43">
        <v>10</v>
      </c>
      <c r="B36" s="89" t="s">
        <v>58</v>
      </c>
      <c r="C36" s="5" t="s">
        <v>79</v>
      </c>
      <c r="D36" s="74" t="s">
        <v>79</v>
      </c>
      <c r="E36" s="5"/>
      <c r="F36" s="32">
        <v>460</v>
      </c>
      <c r="G36" s="92">
        <v>230</v>
      </c>
      <c r="H36" s="33">
        <v>0</v>
      </c>
      <c r="I36" s="44">
        <f t="shared" si="0"/>
      </c>
      <c r="J36" s="4"/>
      <c r="K36" s="4"/>
      <c r="L36" s="4"/>
      <c r="M36" s="4"/>
      <c r="N36" s="4"/>
      <c r="O36" s="4"/>
    </row>
    <row r="37" spans="1:15" ht="37.5">
      <c r="A37" s="43">
        <v>11</v>
      </c>
      <c r="B37" s="89" t="s">
        <v>59</v>
      </c>
      <c r="C37" s="6" t="s">
        <v>62</v>
      </c>
      <c r="D37" s="69" t="s">
        <v>62</v>
      </c>
      <c r="E37" s="6"/>
      <c r="F37" s="31">
        <v>300</v>
      </c>
      <c r="G37" s="32">
        <v>50</v>
      </c>
      <c r="H37" s="92">
        <v>13</v>
      </c>
      <c r="I37" s="44">
        <f t="shared" si="0"/>
        <v>0.26</v>
      </c>
      <c r="J37" s="4"/>
      <c r="K37" s="4"/>
      <c r="L37" s="4"/>
      <c r="M37" s="4"/>
      <c r="N37" s="4"/>
      <c r="O37" s="4"/>
    </row>
    <row r="38" spans="1:15" ht="81" customHeight="1">
      <c r="A38" s="43">
        <v>12</v>
      </c>
      <c r="B38" s="89" t="s">
        <v>60</v>
      </c>
      <c r="C38" s="17" t="s">
        <v>80</v>
      </c>
      <c r="D38" s="75" t="s">
        <v>80</v>
      </c>
      <c r="E38" s="87"/>
      <c r="F38" s="31">
        <v>400</v>
      </c>
      <c r="G38" s="32">
        <v>100</v>
      </c>
      <c r="H38" s="92">
        <v>0</v>
      </c>
      <c r="I38" s="44">
        <f t="shared" si="0"/>
      </c>
      <c r="J38" s="4"/>
      <c r="K38" s="4"/>
      <c r="L38" s="4"/>
      <c r="M38" s="4"/>
      <c r="N38" s="4"/>
      <c r="O38" s="4"/>
    </row>
    <row r="39" spans="1:17" ht="205.5" customHeight="1">
      <c r="A39" s="43">
        <v>13</v>
      </c>
      <c r="B39" s="89" t="s">
        <v>89</v>
      </c>
      <c r="C39" s="6" t="s">
        <v>114</v>
      </c>
      <c r="D39" s="69" t="s">
        <v>133</v>
      </c>
      <c r="E39" s="96" t="s">
        <v>138</v>
      </c>
      <c r="F39" s="31">
        <v>3550</v>
      </c>
      <c r="G39" s="32">
        <v>500</v>
      </c>
      <c r="H39" s="92">
        <v>197.3</v>
      </c>
      <c r="I39" s="47">
        <f t="shared" si="0"/>
        <v>0.3946</v>
      </c>
      <c r="J39" s="4"/>
      <c r="K39" s="4"/>
      <c r="L39" s="4"/>
      <c r="M39" s="4"/>
      <c r="N39" s="4"/>
      <c r="O39" s="4"/>
      <c r="Q39" s="2" t="s">
        <v>96</v>
      </c>
    </row>
    <row r="40" spans="1:15" ht="1.5" customHeight="1" hidden="1">
      <c r="A40" s="43">
        <v>23</v>
      </c>
      <c r="B40" s="3"/>
      <c r="C40" s="6" t="s">
        <v>126</v>
      </c>
      <c r="D40" s="6"/>
      <c r="E40" s="6"/>
      <c r="F40" s="31"/>
      <c r="G40" s="32"/>
      <c r="H40" s="91"/>
      <c r="I40" s="47">
        <f t="shared" si="0"/>
      </c>
      <c r="J40" s="4"/>
      <c r="K40" s="4"/>
      <c r="L40" s="4"/>
      <c r="M40" s="4"/>
      <c r="N40" s="4"/>
      <c r="O40" s="4"/>
    </row>
    <row r="41" spans="1:15" ht="63.75" customHeight="1">
      <c r="A41" s="43">
        <v>14</v>
      </c>
      <c r="B41" s="89" t="s">
        <v>90</v>
      </c>
      <c r="C41" s="6" t="s">
        <v>150</v>
      </c>
      <c r="D41" s="70" t="s">
        <v>151</v>
      </c>
      <c r="E41" s="6"/>
      <c r="F41" s="31">
        <v>1050</v>
      </c>
      <c r="G41" s="32">
        <v>200</v>
      </c>
      <c r="H41" s="92">
        <v>87</v>
      </c>
      <c r="I41" s="47">
        <f t="shared" si="0"/>
        <v>0.435</v>
      </c>
      <c r="J41" s="4"/>
      <c r="K41" s="4"/>
      <c r="L41" s="4"/>
      <c r="M41" s="4"/>
      <c r="N41" s="4"/>
      <c r="O41" s="4"/>
    </row>
    <row r="42" spans="1:15" ht="37.5">
      <c r="A42" s="39"/>
      <c r="B42" s="7" t="s">
        <v>69</v>
      </c>
      <c r="C42" s="26" t="s">
        <v>68</v>
      </c>
      <c r="D42" s="26"/>
      <c r="E42" s="26"/>
      <c r="F42" s="30">
        <f>SUM(F43:F47)</f>
        <v>1185</v>
      </c>
      <c r="G42" s="30">
        <f>SUM(G43:G47)</f>
        <v>305</v>
      </c>
      <c r="H42" s="93">
        <f>SUM(H43:H47)</f>
        <v>0</v>
      </c>
      <c r="I42" s="40">
        <f t="shared" si="0"/>
      </c>
      <c r="J42" s="4"/>
      <c r="K42" s="4"/>
      <c r="L42" s="4"/>
      <c r="M42" s="4"/>
      <c r="N42" s="4"/>
      <c r="O42" s="4"/>
    </row>
    <row r="43" spans="1:15" ht="56.25">
      <c r="A43" s="43">
        <v>15</v>
      </c>
      <c r="B43" s="3" t="s">
        <v>84</v>
      </c>
      <c r="C43" s="6" t="s">
        <v>81</v>
      </c>
      <c r="D43" s="69" t="s">
        <v>81</v>
      </c>
      <c r="E43" s="96"/>
      <c r="F43" s="31">
        <v>350</v>
      </c>
      <c r="G43" s="32">
        <v>100</v>
      </c>
      <c r="H43" s="92">
        <v>0</v>
      </c>
      <c r="I43" s="47">
        <f t="shared" si="0"/>
      </c>
      <c r="J43" s="4"/>
      <c r="K43" s="4"/>
      <c r="L43" s="4"/>
      <c r="M43" s="4"/>
      <c r="N43" s="4"/>
      <c r="O43" s="4"/>
    </row>
    <row r="44" spans="1:15" ht="102.75" customHeight="1">
      <c r="A44" s="43">
        <v>16</v>
      </c>
      <c r="B44" s="82" t="s">
        <v>85</v>
      </c>
      <c r="C44" s="18" t="s">
        <v>82</v>
      </c>
      <c r="D44" s="76" t="s">
        <v>82</v>
      </c>
      <c r="E44" s="97"/>
      <c r="F44" s="35">
        <v>10</v>
      </c>
      <c r="G44" s="92">
        <v>5</v>
      </c>
      <c r="H44" s="32">
        <v>0</v>
      </c>
      <c r="I44" s="47">
        <f t="shared" si="0"/>
      </c>
      <c r="J44" s="4"/>
      <c r="K44" s="4"/>
      <c r="L44" s="4"/>
      <c r="M44" s="4"/>
      <c r="N44" s="4"/>
      <c r="O44" s="4"/>
    </row>
    <row r="45" spans="1:15" ht="40.5" customHeight="1" hidden="1">
      <c r="A45" s="43">
        <v>27</v>
      </c>
      <c r="B45" s="3" t="s">
        <v>87</v>
      </c>
      <c r="C45" s="16" t="s">
        <v>83</v>
      </c>
      <c r="D45" s="16"/>
      <c r="E45" s="98"/>
      <c r="F45" s="31"/>
      <c r="G45" s="32"/>
      <c r="H45" s="32"/>
      <c r="I45" s="47">
        <f t="shared" si="0"/>
      </c>
      <c r="J45" s="4"/>
      <c r="K45" s="4"/>
      <c r="L45" s="4"/>
      <c r="M45" s="4"/>
      <c r="N45" s="4"/>
      <c r="O45" s="4"/>
    </row>
    <row r="46" spans="1:15" ht="62.25" customHeight="1">
      <c r="A46" s="43">
        <v>17</v>
      </c>
      <c r="B46" s="82" t="s">
        <v>86</v>
      </c>
      <c r="C46" s="19" t="s">
        <v>94</v>
      </c>
      <c r="D46" s="77" t="s">
        <v>94</v>
      </c>
      <c r="E46" s="99"/>
      <c r="F46" s="36">
        <v>50</v>
      </c>
      <c r="G46" s="32">
        <v>0</v>
      </c>
      <c r="H46" s="32">
        <v>0</v>
      </c>
      <c r="I46" s="47">
        <f t="shared" si="0"/>
      </c>
      <c r="J46" s="4"/>
      <c r="K46" s="4"/>
      <c r="L46" s="4"/>
      <c r="M46" s="4"/>
      <c r="N46" s="4"/>
      <c r="O46" s="4"/>
    </row>
    <row r="47" spans="1:15" ht="81.75" customHeight="1">
      <c r="A47" s="43">
        <v>18</v>
      </c>
      <c r="B47" s="82" t="s">
        <v>87</v>
      </c>
      <c r="C47" s="16" t="s">
        <v>95</v>
      </c>
      <c r="D47" s="72" t="s">
        <v>95</v>
      </c>
      <c r="E47" s="98"/>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50" t="s">
        <v>4</v>
      </c>
      <c r="B49" s="151"/>
      <c r="C49" s="25" t="s">
        <v>6</v>
      </c>
      <c r="D49" s="25"/>
      <c r="E49" s="25"/>
      <c r="F49" s="29">
        <f>F52+F56+F71+F78</f>
        <v>26456.3</v>
      </c>
      <c r="G49" s="29">
        <f>G52+G56+G71+G78</f>
        <v>5880</v>
      </c>
      <c r="H49" s="29">
        <f>H52+H56+H71+H78</f>
        <v>1720.5</v>
      </c>
      <c r="I49" s="38">
        <f t="shared" si="0"/>
        <v>0.2926020408163265</v>
      </c>
      <c r="J49" s="23"/>
      <c r="K49" s="23"/>
      <c r="L49" s="23"/>
      <c r="M49" s="23"/>
      <c r="N49" s="23"/>
      <c r="O49" s="23"/>
    </row>
    <row r="50" spans="1:15" s="24" customFormat="1" ht="21">
      <c r="A50" s="136" t="s">
        <v>124</v>
      </c>
      <c r="B50" s="137"/>
      <c r="C50" s="138"/>
      <c r="D50" s="25"/>
      <c r="E50" s="25"/>
      <c r="F50" s="29"/>
      <c r="G50" s="29"/>
      <c r="H50" s="29"/>
      <c r="I50" s="38">
        <f t="shared" si="0"/>
      </c>
      <c r="J50" s="23"/>
      <c r="K50" s="23"/>
      <c r="L50" s="23"/>
      <c r="M50" s="23"/>
      <c r="N50" s="23"/>
      <c r="O50" s="23"/>
    </row>
    <row r="51" spans="1:15" s="24" customFormat="1" ht="21">
      <c r="A51" s="136" t="s">
        <v>125</v>
      </c>
      <c r="B51" s="137"/>
      <c r="C51" s="138"/>
      <c r="D51" s="25"/>
      <c r="E51" s="25"/>
      <c r="F51" s="29"/>
      <c r="G51" s="29"/>
      <c r="H51" s="29"/>
      <c r="I51" s="38">
        <f t="shared" si="0"/>
      </c>
      <c r="J51" s="23"/>
      <c r="K51" s="23"/>
      <c r="L51" s="23"/>
      <c r="M51" s="23"/>
      <c r="N51" s="23"/>
      <c r="O51" s="23"/>
    </row>
    <row r="52" spans="1:15" s="10" customFormat="1" ht="37.5">
      <c r="A52" s="46"/>
      <c r="B52" s="7" t="s">
        <v>0</v>
      </c>
      <c r="C52" s="26" t="s">
        <v>7</v>
      </c>
      <c r="D52" s="26"/>
      <c r="E52" s="26"/>
      <c r="F52" s="30">
        <f>SUM(F53:F53)</f>
        <v>9059</v>
      </c>
      <c r="G52" s="30">
        <f>SUM(G53:G53)</f>
        <v>0</v>
      </c>
      <c r="H52" s="30">
        <f>SUM(H53:H53)</f>
        <v>0</v>
      </c>
      <c r="I52" s="40">
        <f t="shared" si="0"/>
      </c>
      <c r="J52" s="8"/>
      <c r="K52" s="8"/>
      <c r="L52" s="8"/>
      <c r="M52" s="8"/>
      <c r="N52" s="8"/>
      <c r="O52" s="8"/>
    </row>
    <row r="53" spans="1:9" ht="82.5" customHeight="1">
      <c r="A53" s="43">
        <v>19</v>
      </c>
      <c r="B53" s="3" t="s">
        <v>8</v>
      </c>
      <c r="C53" s="5" t="s">
        <v>14</v>
      </c>
      <c r="D53" s="81" t="s">
        <v>134</v>
      </c>
      <c r="E53" s="6"/>
      <c r="F53" s="79">
        <v>9059</v>
      </c>
      <c r="G53" s="79">
        <v>0</v>
      </c>
      <c r="H53" s="79">
        <v>0</v>
      </c>
      <c r="I53" s="80">
        <f t="shared" si="0"/>
      </c>
    </row>
    <row r="54" spans="1:9" ht="18.75" hidden="1">
      <c r="A54" s="43">
        <v>39</v>
      </c>
      <c r="B54" s="3"/>
      <c r="C54" s="6" t="s">
        <v>126</v>
      </c>
      <c r="D54" s="6"/>
      <c r="E54" s="6"/>
      <c r="F54" s="31"/>
      <c r="G54" s="32"/>
      <c r="H54" s="32"/>
      <c r="I54" s="47"/>
    </row>
    <row r="55" spans="1:9" ht="114" customHeight="1">
      <c r="A55" s="43">
        <v>20</v>
      </c>
      <c r="B55" s="94">
        <v>1.2</v>
      </c>
      <c r="C55" s="6" t="s">
        <v>157</v>
      </c>
      <c r="D55" s="6" t="s">
        <v>158</v>
      </c>
      <c r="E55" s="6"/>
      <c r="F55" s="31">
        <v>5080</v>
      </c>
      <c r="G55" s="32">
        <v>5080</v>
      </c>
      <c r="H55" s="32">
        <v>1179</v>
      </c>
      <c r="I55" s="80">
        <f t="shared" si="0"/>
        <v>0.23208661417322834</v>
      </c>
    </row>
    <row r="56" spans="1:9" s="9" customFormat="1" ht="18.75">
      <c r="A56" s="45"/>
      <c r="B56" s="7" t="s">
        <v>35</v>
      </c>
      <c r="C56" s="26" t="s">
        <v>13</v>
      </c>
      <c r="D56" s="26"/>
      <c r="E56" s="26"/>
      <c r="F56" s="30">
        <f>SUM(F57:F69)</f>
        <v>8586.3</v>
      </c>
      <c r="G56" s="30">
        <f>SUM(G57:G69)</f>
        <v>3275</v>
      </c>
      <c r="H56" s="30">
        <f>SUM(H57:H69)</f>
        <v>1402.5</v>
      </c>
      <c r="I56" s="48">
        <f t="shared" si="0"/>
        <v>0.42824427480916033</v>
      </c>
    </row>
    <row r="57" spans="1:9" ht="93.75">
      <c r="A57" s="43">
        <v>20</v>
      </c>
      <c r="B57" s="3" t="s">
        <v>36</v>
      </c>
      <c r="C57" s="6" t="s">
        <v>32</v>
      </c>
      <c r="D57" s="69" t="s">
        <v>139</v>
      </c>
      <c r="E57" s="6"/>
      <c r="F57" s="31">
        <v>1133</v>
      </c>
      <c r="G57" s="32">
        <v>1133</v>
      </c>
      <c r="H57" s="32">
        <v>0</v>
      </c>
      <c r="I57" s="80">
        <f t="shared" si="0"/>
      </c>
    </row>
    <row r="58" spans="1:9" ht="171" customHeight="1">
      <c r="A58" s="43">
        <v>21</v>
      </c>
      <c r="B58" s="85" t="s">
        <v>140</v>
      </c>
      <c r="C58" s="5" t="s">
        <v>21</v>
      </c>
      <c r="D58" s="74" t="s">
        <v>153</v>
      </c>
      <c r="E58" s="100" t="s">
        <v>161</v>
      </c>
      <c r="F58" s="32">
        <v>1046</v>
      </c>
      <c r="G58" s="32">
        <v>0</v>
      </c>
      <c r="H58" s="92">
        <v>511.5</v>
      </c>
      <c r="I58" s="80">
        <f t="shared" si="0"/>
      </c>
    </row>
    <row r="59" spans="1:9" ht="93.75">
      <c r="A59" s="43">
        <v>22</v>
      </c>
      <c r="B59" s="85" t="s">
        <v>141</v>
      </c>
      <c r="C59" s="5" t="s">
        <v>28</v>
      </c>
      <c r="D59" s="74" t="s">
        <v>28</v>
      </c>
      <c r="E59" s="86"/>
      <c r="F59" s="32">
        <v>1300</v>
      </c>
      <c r="G59" s="32">
        <v>500</v>
      </c>
      <c r="H59" s="92">
        <v>25</v>
      </c>
      <c r="I59" s="47">
        <f t="shared" si="0"/>
        <v>0.05</v>
      </c>
    </row>
    <row r="60" spans="1:9" ht="126" customHeight="1">
      <c r="A60" s="43">
        <v>23</v>
      </c>
      <c r="B60" s="85" t="s">
        <v>142</v>
      </c>
      <c r="C60" s="5" t="s">
        <v>20</v>
      </c>
      <c r="D60" s="74" t="s">
        <v>154</v>
      </c>
      <c r="E60" s="86"/>
      <c r="F60" s="32">
        <v>492.6</v>
      </c>
      <c r="G60" s="32">
        <v>370.7</v>
      </c>
      <c r="H60" s="92">
        <v>92.5</v>
      </c>
      <c r="I60" s="47">
        <f t="shared" si="0"/>
        <v>0.24952792015106556</v>
      </c>
    </row>
    <row r="61" spans="1:9" ht="175.5" customHeight="1">
      <c r="A61" s="43">
        <v>24</v>
      </c>
      <c r="B61" s="82" t="s">
        <v>38</v>
      </c>
      <c r="C61" s="6" t="s">
        <v>33</v>
      </c>
      <c r="D61" s="69" t="s">
        <v>135</v>
      </c>
      <c r="E61" s="88"/>
      <c r="F61" s="31">
        <v>870.1</v>
      </c>
      <c r="G61" s="32">
        <v>0</v>
      </c>
      <c r="H61" s="92">
        <v>210</v>
      </c>
      <c r="I61" s="47">
        <f t="shared" si="0"/>
      </c>
    </row>
    <row r="62" spans="1:9" ht="200.25" customHeight="1">
      <c r="A62" s="43">
        <v>25</v>
      </c>
      <c r="B62" s="82" t="s">
        <v>39</v>
      </c>
      <c r="C62" s="5" t="s">
        <v>116</v>
      </c>
      <c r="D62" s="74" t="s">
        <v>136</v>
      </c>
      <c r="E62" s="86"/>
      <c r="F62" s="32">
        <v>137.5</v>
      </c>
      <c r="G62" s="32">
        <v>0</v>
      </c>
      <c r="H62" s="92">
        <v>34.3</v>
      </c>
      <c r="I62" s="47">
        <f t="shared" si="0"/>
      </c>
    </row>
    <row r="63" spans="1:9" ht="131.25" hidden="1">
      <c r="A63" s="43">
        <v>49</v>
      </c>
      <c r="B63" s="3" t="s">
        <v>42</v>
      </c>
      <c r="C63" s="5" t="s">
        <v>24</v>
      </c>
      <c r="D63" s="5"/>
      <c r="E63" s="5"/>
      <c r="F63" s="32"/>
      <c r="G63" s="32"/>
      <c r="H63" s="90"/>
      <c r="I63" s="47">
        <f t="shared" si="0"/>
      </c>
    </row>
    <row r="64" spans="1:9" ht="57" customHeight="1" hidden="1">
      <c r="A64" s="43">
        <v>55</v>
      </c>
      <c r="B64" s="3" t="s">
        <v>43</v>
      </c>
      <c r="C64" s="5" t="s">
        <v>25</v>
      </c>
      <c r="D64" s="5"/>
      <c r="E64" s="5"/>
      <c r="F64" s="32"/>
      <c r="G64" s="32"/>
      <c r="H64" s="90"/>
      <c r="I64" s="47">
        <f t="shared" si="0"/>
      </c>
    </row>
    <row r="65" spans="1:9" ht="37.5" hidden="1">
      <c r="A65" s="43">
        <v>56</v>
      </c>
      <c r="B65" s="3" t="s">
        <v>44</v>
      </c>
      <c r="C65" s="5" t="s">
        <v>31</v>
      </c>
      <c r="D65" s="5"/>
      <c r="E65" s="5"/>
      <c r="F65" s="32"/>
      <c r="G65" s="32"/>
      <c r="H65" s="90"/>
      <c r="I65" s="47">
        <f t="shared" si="0"/>
      </c>
    </row>
    <row r="66" spans="1:9" ht="0.75" customHeight="1">
      <c r="A66" s="43">
        <v>57</v>
      </c>
      <c r="B66" s="3" t="s">
        <v>45</v>
      </c>
      <c r="C66" s="5" t="s">
        <v>63</v>
      </c>
      <c r="D66" s="5"/>
      <c r="E66" s="5"/>
      <c r="F66" s="32"/>
      <c r="G66" s="32"/>
      <c r="H66" s="90">
        <v>0</v>
      </c>
      <c r="I66" s="47">
        <f t="shared" si="0"/>
      </c>
    </row>
    <row r="67" spans="1:9" ht="174.75" customHeight="1">
      <c r="A67" s="43">
        <v>26</v>
      </c>
      <c r="B67" s="82" t="s">
        <v>40</v>
      </c>
      <c r="C67" s="5" t="s">
        <v>19</v>
      </c>
      <c r="D67" s="74" t="s">
        <v>137</v>
      </c>
      <c r="E67" s="86"/>
      <c r="F67" s="32">
        <v>3407.1</v>
      </c>
      <c r="G67" s="32">
        <v>1071.3</v>
      </c>
      <c r="H67" s="92">
        <v>529.2</v>
      </c>
      <c r="I67" s="47">
        <f t="shared" si="0"/>
        <v>0.4939792775133017</v>
      </c>
    </row>
    <row r="68" spans="1:9" ht="37.5" hidden="1">
      <c r="A68" s="43">
        <v>59</v>
      </c>
      <c r="B68" s="3" t="s">
        <v>46</v>
      </c>
      <c r="C68" s="5" t="s">
        <v>22</v>
      </c>
      <c r="D68" s="5"/>
      <c r="E68" s="5"/>
      <c r="F68" s="32"/>
      <c r="G68" s="32"/>
      <c r="H68" s="32"/>
      <c r="I68" s="47">
        <f t="shared" si="0"/>
      </c>
    </row>
    <row r="69" spans="1:9" ht="57.75" customHeight="1">
      <c r="A69" s="43">
        <v>27</v>
      </c>
      <c r="B69" s="82" t="s">
        <v>41</v>
      </c>
      <c r="C69" s="6" t="s">
        <v>23</v>
      </c>
      <c r="D69" s="69" t="s">
        <v>155</v>
      </c>
      <c r="E69" s="88"/>
      <c r="F69" s="31">
        <v>200</v>
      </c>
      <c r="G69" s="92">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220</v>
      </c>
      <c r="I71" s="48">
        <f aca="true" t="shared" si="1" ref="I71:I84">IF(OR(G71=0,H71=0),"",H71/G71)</f>
        <v>0.0990990990990991</v>
      </c>
    </row>
    <row r="72" spans="1:9" ht="187.5">
      <c r="A72" s="43">
        <v>28</v>
      </c>
      <c r="B72" s="3" t="s">
        <v>50</v>
      </c>
      <c r="C72" s="6" t="s">
        <v>30</v>
      </c>
      <c r="D72" s="70" t="s">
        <v>143</v>
      </c>
      <c r="E72" s="6"/>
      <c r="F72" s="31">
        <v>5450</v>
      </c>
      <c r="G72" s="32">
        <v>1400</v>
      </c>
      <c r="H72" s="92">
        <v>0</v>
      </c>
      <c r="I72" s="47">
        <f t="shared" si="1"/>
      </c>
    </row>
    <row r="73" spans="1:9" ht="112.5">
      <c r="A73" s="43">
        <v>29</v>
      </c>
      <c r="B73" s="3" t="s">
        <v>51</v>
      </c>
      <c r="C73" s="6" t="s">
        <v>29</v>
      </c>
      <c r="D73" s="69" t="s">
        <v>29</v>
      </c>
      <c r="E73" s="88" t="s">
        <v>162</v>
      </c>
      <c r="F73" s="31">
        <v>1020</v>
      </c>
      <c r="G73" s="32">
        <v>220</v>
      </c>
      <c r="H73" s="32">
        <v>220</v>
      </c>
      <c r="I73" s="47">
        <f t="shared" si="1"/>
        <v>1</v>
      </c>
    </row>
    <row r="74" spans="1:9" ht="37.5">
      <c r="A74" s="43">
        <v>30</v>
      </c>
      <c r="B74" s="3" t="s">
        <v>52</v>
      </c>
      <c r="C74" s="5" t="s">
        <v>26</v>
      </c>
      <c r="D74" s="74" t="s">
        <v>26</v>
      </c>
      <c r="E74" s="5"/>
      <c r="F74" s="32">
        <v>1200</v>
      </c>
      <c r="G74" s="32">
        <v>600</v>
      </c>
      <c r="H74" s="32">
        <v>0</v>
      </c>
      <c r="I74" s="47">
        <f t="shared" si="1"/>
      </c>
    </row>
    <row r="75" spans="1:9" ht="3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37.5">
      <c r="A78" s="45"/>
      <c r="B78" s="7" t="s">
        <v>49</v>
      </c>
      <c r="C78" s="26" t="s">
        <v>12</v>
      </c>
      <c r="D78" s="26"/>
      <c r="E78" s="26"/>
      <c r="F78" s="30">
        <f>SUM(F79:F84)</f>
        <v>1141</v>
      </c>
      <c r="G78" s="30">
        <f>SUM(G79:G84)</f>
        <v>385</v>
      </c>
      <c r="H78" s="30">
        <f>SUM(H79:H84)</f>
        <v>98</v>
      </c>
      <c r="I78" s="48">
        <f t="shared" si="1"/>
        <v>0.2545454545454545</v>
      </c>
    </row>
    <row r="79" spans="1:9" ht="1.5" customHeight="1" hidden="1">
      <c r="A79" s="43">
        <v>72</v>
      </c>
      <c r="B79" s="3" t="s">
        <v>56</v>
      </c>
      <c r="C79" s="6" t="s">
        <v>16</v>
      </c>
      <c r="D79" s="6"/>
      <c r="E79" s="6"/>
      <c r="F79" s="31"/>
      <c r="G79" s="32"/>
      <c r="H79" s="32"/>
      <c r="I79" s="47">
        <f t="shared" si="1"/>
      </c>
    </row>
    <row r="80" spans="1:9" ht="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2">
        <v>98</v>
      </c>
      <c r="I83" s="47">
        <f>IF(OR(G83=0,H83=0),"",H83/G83)</f>
        <v>0.25925925925925924</v>
      </c>
    </row>
    <row r="84" spans="1:9" ht="94.5" customHeight="1">
      <c r="A84" s="43">
        <v>32</v>
      </c>
      <c r="B84" s="85" t="s">
        <v>145</v>
      </c>
      <c r="C84" s="5" t="s">
        <v>146</v>
      </c>
      <c r="D84" s="74" t="s">
        <v>148</v>
      </c>
      <c r="E84" s="86"/>
      <c r="F84" s="32">
        <v>7</v>
      </c>
      <c r="G84" s="92">
        <v>7</v>
      </c>
      <c r="H84" s="32">
        <v>0</v>
      </c>
      <c r="I84" s="47">
        <f t="shared" si="1"/>
      </c>
    </row>
    <row r="85" spans="1:9" ht="18.75" hidden="1">
      <c r="A85" s="63">
        <v>77</v>
      </c>
      <c r="B85" s="64"/>
      <c r="C85" s="65" t="s">
        <v>126</v>
      </c>
      <c r="D85" s="65"/>
      <c r="E85" s="65"/>
      <c r="F85" s="66"/>
      <c r="G85" s="66"/>
      <c r="H85" s="66"/>
      <c r="I85" s="67"/>
    </row>
    <row r="86" spans="1:9" ht="18.75" hidden="1">
      <c r="A86" s="125" t="s">
        <v>1</v>
      </c>
      <c r="B86" s="119" t="s">
        <v>108</v>
      </c>
      <c r="C86" s="105" t="s">
        <v>2</v>
      </c>
      <c r="D86" s="105"/>
      <c r="E86" s="119" t="s">
        <v>106</v>
      </c>
      <c r="F86" s="105" t="s">
        <v>122</v>
      </c>
      <c r="G86" s="105"/>
      <c r="H86" s="105"/>
      <c r="I86" s="106"/>
    </row>
    <row r="87" spans="1:9" ht="18.75" hidden="1">
      <c r="A87" s="126"/>
      <c r="B87" s="120"/>
      <c r="C87" s="115"/>
      <c r="D87" s="115"/>
      <c r="E87" s="120"/>
      <c r="F87" s="122" t="s">
        <v>123</v>
      </c>
      <c r="G87" s="122" t="s">
        <v>119</v>
      </c>
      <c r="H87" s="122"/>
      <c r="I87" s="124"/>
    </row>
    <row r="88" spans="1:9" ht="18.75" hidden="1">
      <c r="A88" s="126"/>
      <c r="B88" s="120"/>
      <c r="C88" s="107" t="s">
        <v>110</v>
      </c>
      <c r="D88" s="107" t="s">
        <v>111</v>
      </c>
      <c r="E88" s="120"/>
      <c r="F88" s="122"/>
      <c r="G88" s="107" t="s">
        <v>120</v>
      </c>
      <c r="H88" s="122" t="s">
        <v>121</v>
      </c>
      <c r="I88" s="124" t="s">
        <v>103</v>
      </c>
    </row>
    <row r="89" spans="1:9" ht="0.75" customHeight="1" hidden="1" thickBot="1">
      <c r="A89" s="127"/>
      <c r="B89" s="121"/>
      <c r="C89" s="108"/>
      <c r="D89" s="108"/>
      <c r="E89" s="121"/>
      <c r="F89" s="123"/>
      <c r="G89" s="108"/>
      <c r="H89" s="123"/>
      <c r="I89" s="128"/>
    </row>
    <row r="90" spans="1:9" ht="36.75" customHeight="1" hidden="1" thickBot="1">
      <c r="A90" s="102" t="s">
        <v>118</v>
      </c>
      <c r="B90" s="103"/>
      <c r="C90" s="103"/>
      <c r="D90" s="103"/>
      <c r="E90" s="103"/>
      <c r="F90" s="103"/>
      <c r="G90" s="103"/>
      <c r="H90" s="103"/>
      <c r="I90" s="104"/>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 ref="A90:I90"/>
    <mergeCell ref="F87:F89"/>
    <mergeCell ref="G87:I87"/>
    <mergeCell ref="G88:G89"/>
    <mergeCell ref="A86:A89"/>
    <mergeCell ref="B86:B89"/>
    <mergeCell ref="C86:D87"/>
    <mergeCell ref="E86:E89"/>
    <mergeCell ref="F86:I86"/>
    <mergeCell ref="C88:C89"/>
    <mergeCell ref="D88:D89"/>
    <mergeCell ref="H88:H89"/>
    <mergeCell ref="I88:I89"/>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2019-04-30T07:06:48Z</dcterms:modified>
  <cp:category/>
  <cp:version/>
  <cp:contentType/>
  <cp:contentStatus/>
</cp:coreProperties>
</file>