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<sst xmlns="http://schemas.openxmlformats.org/spreadsheetml/2006/main" count="130" uniqueCount="67">
  <si>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</si>
  <si>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</si>
  <si>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</si>
  <si>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</si>
  <si>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</si>
  <si>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</si>
  <si>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</si>
  <si>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</si>
  <si>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</si>
  <si>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</si>
  <si>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</si>
  <si>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</si>
  <si>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ПАО "Совкомбанк"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</si>
  <si>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</si>
  <si>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</si>
  <si>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</si>
  <si>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</si>
  <si>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</si>
  <si>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</si>
  <si>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</si>
  <si>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</si>
  <si>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</si>
  <si>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</si>
  <si>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</si>
  <si>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</si>
  <si>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</si>
  <si>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</si>
  <si>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</si>
  <si>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</si>
  <si>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</si>
  <si>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</si>
  <si>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</si>
  <si>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</si>
  <si>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</si>
  <si>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</si>
  <si>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</si>
  <si>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</si>
  <si>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</si>
  <si>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</si>
  <si>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</si>
  <si>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</si>
  <si>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</si>
  <si>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</si>
  <si>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</si>
  <si>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</si>
  <si>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</si>
  <si>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</si>
  <si>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</si>
  <si>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</si>
  <si>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№  31.01.2012 года (Соглашение № 3-Р от 15.11.2016 года)</t>
  </si>
  <si>
    <t>14,85 % годовых</t>
  </si>
  <si>
    <t>Муниципальный контракт № 32/2018/0106300011118000052-0261284-02 от 25.07.2018 года</t>
  </si>
  <si>
    <t>8,25 % годовых</t>
  </si>
  <si>
    <t>И.В.Маслей</t>
  </si>
  <si>
    <t xml:space="preserve">И.о.главы Администрации муниципального образования "Суоярвский район" </t>
  </si>
  <si>
    <t>Л.В.Ленчикова</t>
  </si>
  <si>
    <t xml:space="preserve">Начальник финансового управления администрации    </t>
  </si>
  <si>
    <t>Постановление № 190 от 14.03.2019</t>
  </si>
  <si>
    <t>19.02.2019;   20.02.2019;  13.03.2019</t>
  </si>
  <si>
    <t>Информация о долговых обязательствах Суоярвского городского поселения на 1 мая  2019 года</t>
  </si>
  <si>
    <t>Объем муниципального долга на 1 мая 2019 года</t>
  </si>
  <si>
    <t>Объем долга по процентам на 1  мая 2019 года</t>
  </si>
  <si>
    <t>06.02.2019;  21.03.2019;  18.04.2019</t>
  </si>
  <si>
    <t>Информация о долговых обязательствах Суоярвского муниципального района на 1 мая 2019 года</t>
  </si>
  <si>
    <t>Объем долга по процентам на 1 мая 2019 года</t>
  </si>
  <si>
    <t>22.02.2019;    25.03.2019;  26.04.2019</t>
  </si>
  <si>
    <t>22.02.2019;    25.03.2019;  25.04.2019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</si>
</sst>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tabSelected="1" zoomScale="53" zoomScaleNormal="53" zoomScalePageLayoutView="0" workbookViewId="0" topLeftCell="A1">
      <pane ySplit="10" topLeftCell="A29" activePane="bottomLeft" state="frozen"/>
      <selection pane="topLeft" activeCell="A1" sqref="A1"/>
      <selection pane="bottomLeft" activeCell="Q27" sqref="Q27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4" t="s">
        <v>22</v>
      </c>
      <c r="P1" s="44"/>
      <c r="Q1" s="44"/>
      <c r="R1" s="44"/>
    </row>
    <row r="2" spans="14:18" ht="18">
      <c r="N2" s="44" t="s">
        <v>23</v>
      </c>
      <c r="O2" s="44"/>
      <c r="P2" s="44"/>
      <c r="Q2" s="44"/>
      <c r="R2" s="44"/>
    </row>
    <row r="3" spans="16:18" ht="18">
      <c r="P3" s="45"/>
      <c r="Q3" s="45"/>
      <c r="R3" s="45"/>
    </row>
    <row r="4" spans="1:18" ht="18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8">
      <c r="A5" s="47" t="s">
        <v>63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7" spans="1:18" ht="51.75" customHeight="1">
      <c r="A7" s="48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3" t="s">
        <v>60</v>
      </c>
      <c r="N7" s="43"/>
      <c r="O7" s="38" t="s">
        <v>38</v>
      </c>
      <c r="P7" s="38" t="s">
        <v>36</v>
      </c>
      <c r="Q7" s="38" t="s">
        <v>37</v>
      </c>
      <c r="R7" s="38" t="s">
        <v>64</v>
      </c>
    </row>
    <row r="8" spans="1:23" s="3" customFormat="1" ht="100.5" customHeight="1">
      <c r="A8" s="4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41" t="s">
        <v>1</v>
      </c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44">
      <c r="A15" s="4">
        <v>1</v>
      </c>
      <c r="B15" s="5" t="s">
        <v>16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0"/>
      <c r="L15" s="23"/>
      <c r="M15" s="25">
        <f aca="true" t="shared" si="0" ref="M15:M22">SUM(H15+J15-L15)</f>
        <v>12549000</v>
      </c>
      <c r="N15" s="23"/>
      <c r="O15" s="23"/>
      <c r="P15" s="23">
        <v>0</v>
      </c>
      <c r="Q15" s="23">
        <v>0</v>
      </c>
      <c r="R15" s="23">
        <f aca="true" t="shared" si="1" ref="R15:R22">SUM(O15+P15-Q15)</f>
        <v>0</v>
      </c>
    </row>
    <row r="16" spans="1:18" ht="144">
      <c r="A16" s="4">
        <v>2</v>
      </c>
      <c r="B16" s="5" t="s">
        <v>18</v>
      </c>
      <c r="C16" s="5" t="s">
        <v>10</v>
      </c>
      <c r="D16" s="29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t="shared" si="0"/>
        <v>2100000</v>
      </c>
      <c r="N16" s="9"/>
      <c r="O16" s="9"/>
      <c r="P16" s="9">
        <v>0</v>
      </c>
      <c r="Q16" s="9">
        <v>0</v>
      </c>
      <c r="R16" s="9">
        <f t="shared" si="1"/>
        <v>0</v>
      </c>
    </row>
    <row r="17" spans="1:18" ht="144">
      <c r="A17" s="4">
        <v>3</v>
      </c>
      <c r="B17" s="5" t="s">
        <v>19</v>
      </c>
      <c r="C17" s="5" t="s">
        <v>10</v>
      </c>
      <c r="D17" s="29">
        <v>5000000</v>
      </c>
      <c r="E17" s="10">
        <v>44367</v>
      </c>
      <c r="F17" s="5" t="s">
        <v>7</v>
      </c>
      <c r="G17" s="5" t="s">
        <v>21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0</v>
      </c>
      <c r="Q17" s="9">
        <v>0</v>
      </c>
      <c r="R17" s="9">
        <f t="shared" si="1"/>
        <v>0</v>
      </c>
    </row>
    <row r="18" spans="1:18" ht="108">
      <c r="A18" s="4">
        <v>4</v>
      </c>
      <c r="B18" s="5" t="s">
        <v>15</v>
      </c>
      <c r="C18" s="5" t="s">
        <v>10</v>
      </c>
      <c r="D18" s="9">
        <v>11000000</v>
      </c>
      <c r="E18" s="10">
        <v>43604</v>
      </c>
      <c r="F18" s="5" t="s">
        <v>13</v>
      </c>
      <c r="G18" s="5" t="s">
        <v>11</v>
      </c>
      <c r="H18" s="9">
        <v>11000000</v>
      </c>
      <c r="I18" s="10"/>
      <c r="J18" s="9"/>
      <c r="K18" s="15" t="s">
        <v>65</v>
      </c>
      <c r="L18" s="9">
        <v>8250000</v>
      </c>
      <c r="M18" s="11">
        <f t="shared" si="0"/>
        <v>2750000</v>
      </c>
      <c r="N18" s="9"/>
      <c r="O18" s="9">
        <v>0</v>
      </c>
      <c r="P18" s="9">
        <v>72005.55</v>
      </c>
      <c r="Q18" s="9">
        <v>61302.02</v>
      </c>
      <c r="R18" s="9">
        <f t="shared" si="1"/>
        <v>10703.530000000006</v>
      </c>
    </row>
    <row r="19" spans="1:18" ht="90">
      <c r="A19" s="4">
        <v>5</v>
      </c>
      <c r="B19" s="5" t="s">
        <v>17</v>
      </c>
      <c r="C19" s="5" t="s">
        <v>10</v>
      </c>
      <c r="D19" s="9">
        <v>2500000</v>
      </c>
      <c r="E19" s="10">
        <v>43671</v>
      </c>
      <c r="F19" s="5" t="s">
        <v>13</v>
      </c>
      <c r="G19" s="5" t="s">
        <v>11</v>
      </c>
      <c r="H19" s="9">
        <v>1800000</v>
      </c>
      <c r="I19" s="10"/>
      <c r="J19" s="9"/>
      <c r="K19" s="15"/>
      <c r="L19" s="9"/>
      <c r="M19" s="11">
        <f t="shared" si="0"/>
        <v>1800000</v>
      </c>
      <c r="N19" s="9"/>
      <c r="O19" s="9">
        <v>0</v>
      </c>
      <c r="P19" s="9">
        <v>15285.7</v>
      </c>
      <c r="Q19" s="9">
        <v>11464.28</v>
      </c>
      <c r="R19" s="9">
        <f t="shared" si="1"/>
        <v>3821.42</v>
      </c>
    </row>
    <row r="20" spans="1:18" ht="72">
      <c r="A20" s="4">
        <v>6</v>
      </c>
      <c r="B20" s="5" t="s">
        <v>41</v>
      </c>
      <c r="C20" s="5" t="s">
        <v>10</v>
      </c>
      <c r="D20" s="9">
        <v>16400000</v>
      </c>
      <c r="E20" s="10">
        <v>44545</v>
      </c>
      <c r="F20" s="5" t="s">
        <v>13</v>
      </c>
      <c r="G20" s="5" t="s">
        <v>20</v>
      </c>
      <c r="H20" s="9">
        <v>11820000</v>
      </c>
      <c r="I20" s="10">
        <v>42758</v>
      </c>
      <c r="J20" s="9"/>
      <c r="K20" s="15" t="s">
        <v>66</v>
      </c>
      <c r="L20" s="9">
        <v>1089000</v>
      </c>
      <c r="M20" s="11">
        <f t="shared" si="0"/>
        <v>10731000</v>
      </c>
      <c r="N20" s="9"/>
      <c r="O20" s="9">
        <v>0</v>
      </c>
      <c r="P20" s="9">
        <v>0</v>
      </c>
      <c r="Q20" s="9">
        <v>0</v>
      </c>
      <c r="R20" s="9">
        <f t="shared" si="1"/>
        <v>0</v>
      </c>
    </row>
    <row r="21" spans="1:18" ht="90">
      <c r="A21" s="4">
        <v>7</v>
      </c>
      <c r="B21" s="5" t="s">
        <v>43</v>
      </c>
      <c r="C21" s="5" t="s">
        <v>10</v>
      </c>
      <c r="D21" s="9">
        <v>1500000</v>
      </c>
      <c r="E21" s="10">
        <v>44037</v>
      </c>
      <c r="F21" s="5" t="s">
        <v>13</v>
      </c>
      <c r="G21" s="5" t="s">
        <v>11</v>
      </c>
      <c r="H21" s="9">
        <v>1500000</v>
      </c>
      <c r="I21" s="10">
        <v>42961</v>
      </c>
      <c r="J21" s="9"/>
      <c r="K21" s="15"/>
      <c r="L21" s="9"/>
      <c r="M21" s="11">
        <f t="shared" si="0"/>
        <v>1500000</v>
      </c>
      <c r="N21" s="9"/>
      <c r="O21" s="9">
        <v>0</v>
      </c>
      <c r="P21" s="9">
        <v>0</v>
      </c>
      <c r="Q21" s="9">
        <v>0</v>
      </c>
      <c r="R21" s="9">
        <f t="shared" si="1"/>
        <v>0</v>
      </c>
    </row>
    <row r="22" spans="1:18" ht="99" customHeight="1">
      <c r="A22" s="4">
        <v>8</v>
      </c>
      <c r="B22" s="5" t="s">
        <v>48</v>
      </c>
      <c r="C22" s="5" t="s">
        <v>10</v>
      </c>
      <c r="D22" s="9">
        <v>3000000</v>
      </c>
      <c r="E22" s="10">
        <v>44191</v>
      </c>
      <c r="F22" s="5" t="s">
        <v>13</v>
      </c>
      <c r="G22" s="5" t="s">
        <v>11</v>
      </c>
      <c r="H22" s="9">
        <v>1500000</v>
      </c>
      <c r="I22" s="10">
        <v>43095</v>
      </c>
      <c r="J22" s="9"/>
      <c r="K22" s="15"/>
      <c r="L22" s="9"/>
      <c r="M22" s="11">
        <f t="shared" si="0"/>
        <v>1500000</v>
      </c>
      <c r="N22" s="9"/>
      <c r="O22" s="9">
        <v>0</v>
      </c>
      <c r="P22" s="9">
        <v>0</v>
      </c>
      <c r="Q22" s="9">
        <v>0</v>
      </c>
      <c r="R22" s="9">
        <f t="shared" si="1"/>
        <v>0</v>
      </c>
    </row>
    <row r="23" spans="1:18" s="13" customFormat="1" ht="25.5" customHeight="1">
      <c r="A23" s="41" t="s">
        <v>1</v>
      </c>
      <c r="B23" s="42"/>
      <c r="C23" s="12"/>
      <c r="D23" s="11">
        <f>SUM(D15:D22)</f>
        <v>64400000</v>
      </c>
      <c r="E23" s="12"/>
      <c r="F23" s="12"/>
      <c r="G23" s="11"/>
      <c r="H23" s="11">
        <f>SUM(H15:H22)</f>
        <v>44369000</v>
      </c>
      <c r="I23" s="11"/>
      <c r="J23" s="11">
        <f>SUM(J15:J22)</f>
        <v>0</v>
      </c>
      <c r="K23" s="16"/>
      <c r="L23" s="11">
        <f>SUM(L15:L22)</f>
        <v>9339000</v>
      </c>
      <c r="M23" s="11">
        <f>SUM(M15:M22)</f>
        <v>35030000</v>
      </c>
      <c r="N23" s="11"/>
      <c r="O23" s="11">
        <f>SUM(O15:O22)</f>
        <v>0</v>
      </c>
      <c r="P23" s="11">
        <f>SUM(P15:P22)</f>
        <v>87291.25</v>
      </c>
      <c r="Q23" s="11">
        <f>SUM(Q15:Q22)</f>
        <v>72766.3</v>
      </c>
      <c r="R23" s="11">
        <f>SUM(R15:R22)</f>
        <v>14524.950000000006</v>
      </c>
    </row>
    <row r="24" spans="1:18" ht="24" customHeight="1">
      <c r="A24" s="40" t="s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68.75" customHeight="1">
      <c r="A25" s="4">
        <v>1</v>
      </c>
      <c r="B25" s="14" t="s">
        <v>45</v>
      </c>
      <c r="C25" s="5" t="s">
        <v>46</v>
      </c>
      <c r="D25" s="9">
        <v>10000000</v>
      </c>
      <c r="E25" s="10">
        <v>44162</v>
      </c>
      <c r="F25" s="5" t="s">
        <v>9</v>
      </c>
      <c r="G25" s="5" t="s">
        <v>47</v>
      </c>
      <c r="H25" s="9">
        <v>10000000</v>
      </c>
      <c r="I25" s="9"/>
      <c r="J25" s="9"/>
      <c r="K25" s="17"/>
      <c r="L25" s="9"/>
      <c r="M25" s="11">
        <f>SUM(H25+J25-L25)</f>
        <v>10000000</v>
      </c>
      <c r="N25" s="9"/>
      <c r="O25" s="9"/>
      <c r="P25" s="9">
        <v>206666.3</v>
      </c>
      <c r="Q25" s="9">
        <v>206666.3</v>
      </c>
      <c r="R25" s="9">
        <f>SUM(O25+P25-Q25)</f>
        <v>0</v>
      </c>
    </row>
    <row r="26" spans="1:18" ht="168.75" customHeight="1">
      <c r="A26" s="4">
        <v>2</v>
      </c>
      <c r="B26" s="14" t="s">
        <v>51</v>
      </c>
      <c r="C26" s="5" t="s">
        <v>46</v>
      </c>
      <c r="D26" s="9">
        <v>10000000</v>
      </c>
      <c r="E26" s="10">
        <v>44404</v>
      </c>
      <c r="F26" s="5" t="s">
        <v>9</v>
      </c>
      <c r="G26" s="5" t="s">
        <v>52</v>
      </c>
      <c r="H26" s="9">
        <v>10000000</v>
      </c>
      <c r="I26" s="9"/>
      <c r="J26" s="9"/>
      <c r="K26" s="17"/>
      <c r="L26" s="9"/>
      <c r="M26" s="11">
        <f>SUM(H26+J26-L26)</f>
        <v>10000000</v>
      </c>
      <c r="N26" s="9"/>
      <c r="O26" s="9"/>
      <c r="P26" s="9">
        <v>188273.97</v>
      </c>
      <c r="Q26" s="9">
        <v>188273.97</v>
      </c>
      <c r="R26" s="9">
        <f>SUM(O26+P26-Q26)</f>
        <v>0</v>
      </c>
    </row>
    <row r="27" spans="1:18" ht="21" customHeight="1">
      <c r="A27" s="41" t="s">
        <v>1</v>
      </c>
      <c r="B27" s="42"/>
      <c r="C27" s="8"/>
      <c r="D27" s="11">
        <f>SUM(D25:D26)</f>
        <v>20000000</v>
      </c>
      <c r="E27" s="11"/>
      <c r="F27" s="11"/>
      <c r="G27" s="11"/>
      <c r="H27" s="11">
        <f>SUM(H25:H26)</f>
        <v>20000000</v>
      </c>
      <c r="I27" s="11"/>
      <c r="J27" s="11">
        <f>SUM(J25:J26)</f>
        <v>0</v>
      </c>
      <c r="K27" s="11"/>
      <c r="L27" s="11">
        <f>SUM(L25:L25)</f>
        <v>0</v>
      </c>
      <c r="M27" s="11">
        <f>SUM(M25:M26)</f>
        <v>20000000</v>
      </c>
      <c r="N27" s="11">
        <f>SUM(N25:N25)</f>
        <v>0</v>
      </c>
      <c r="O27" s="11">
        <f>SUM(O25:O25)</f>
        <v>0</v>
      </c>
      <c r="P27" s="11">
        <f>SUM(P25:P26)</f>
        <v>394940.27</v>
      </c>
      <c r="Q27" s="11">
        <f>SUM(Q25:Q26)</f>
        <v>394940.27</v>
      </c>
      <c r="R27" s="11">
        <f>SUM(R25:R26)</f>
        <v>0</v>
      </c>
    </row>
    <row r="28" spans="1:18" ht="24" customHeight="1">
      <c r="A28" s="40" t="s">
        <v>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8">
      <c r="A29" s="4">
        <v>1</v>
      </c>
      <c r="B29" s="14"/>
      <c r="C29" s="5"/>
      <c r="D29" s="9"/>
      <c r="E29" s="4"/>
      <c r="F29" s="5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8">
      <c r="A30" s="4">
        <v>2</v>
      </c>
      <c r="B30" s="14"/>
      <c r="C30" s="5"/>
      <c r="D30" s="9"/>
      <c r="E30" s="4"/>
      <c r="F30" s="5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" customHeight="1">
      <c r="A31" s="41" t="s">
        <v>1</v>
      </c>
      <c r="B31" s="42"/>
      <c r="C31" s="8"/>
      <c r="D31" s="11">
        <f>SUM(D29:D30)</f>
        <v>0</v>
      </c>
      <c r="E31" s="8"/>
      <c r="F31" s="8"/>
      <c r="G31" s="8"/>
      <c r="H31" s="11">
        <f>SUM(H29:H30)</f>
        <v>0</v>
      </c>
      <c r="I31" s="11"/>
      <c r="J31" s="11"/>
      <c r="K31" s="11"/>
      <c r="L31" s="11">
        <f>SUM(L29:L30)</f>
        <v>0</v>
      </c>
      <c r="M31" s="11"/>
      <c r="N31" s="11"/>
      <c r="O31" s="11"/>
      <c r="P31" s="11"/>
      <c r="Q31" s="11"/>
      <c r="R31" s="11"/>
    </row>
    <row r="32" spans="1:18" ht="38.25" customHeight="1">
      <c r="A32" s="40" t="s">
        <v>2</v>
      </c>
      <c r="B32" s="40"/>
      <c r="C32" s="40"/>
      <c r="D32" s="40"/>
      <c r="E32" s="40"/>
      <c r="F32" s="8"/>
      <c r="G32" s="8"/>
      <c r="H32" s="11">
        <f>SUM(H27+H31+H23)</f>
        <v>64369000</v>
      </c>
      <c r="I32" s="11"/>
      <c r="J32" s="11">
        <f>SUM(J27+J31+J23)</f>
        <v>0</v>
      </c>
      <c r="K32" s="11"/>
      <c r="L32" s="11">
        <f aca="true" t="shared" si="2" ref="L32:R32">SUM(L27+L31+L23)</f>
        <v>9339000</v>
      </c>
      <c r="M32" s="11">
        <f t="shared" si="2"/>
        <v>55030000</v>
      </c>
      <c r="N32" s="11">
        <f t="shared" si="2"/>
        <v>0</v>
      </c>
      <c r="O32" s="11">
        <f t="shared" si="2"/>
        <v>0</v>
      </c>
      <c r="P32" s="11">
        <f t="shared" si="2"/>
        <v>482231.52</v>
      </c>
      <c r="Q32" s="11">
        <f t="shared" si="2"/>
        <v>467706.57</v>
      </c>
      <c r="R32" s="11">
        <f t="shared" si="2"/>
        <v>14524.950000000006</v>
      </c>
    </row>
    <row r="35" spans="1:13" ht="69" customHeight="1">
      <c r="A35" s="35" t="s">
        <v>54</v>
      </c>
      <c r="B35" s="35"/>
      <c r="C35" s="35"/>
      <c r="D35" s="35"/>
      <c r="E35" s="35"/>
      <c r="F35" s="35"/>
      <c r="G35" s="36"/>
      <c r="H35" s="37"/>
      <c r="I35" s="37"/>
      <c r="J35" s="18"/>
      <c r="K35" s="18"/>
      <c r="L35" s="39" t="s">
        <v>55</v>
      </c>
      <c r="M35" s="39"/>
    </row>
    <row r="36" spans="1:13" ht="35.25">
      <c r="A36" s="19"/>
      <c r="B36" s="19"/>
      <c r="C36" s="19"/>
      <c r="D36" s="19"/>
      <c r="E36" s="19"/>
      <c r="F36" s="19"/>
      <c r="G36" s="19"/>
      <c r="H36" s="18"/>
      <c r="I36" s="18"/>
      <c r="J36" s="18"/>
      <c r="K36" s="18"/>
      <c r="L36" s="19"/>
      <c r="M36" s="18"/>
    </row>
    <row r="37" spans="1:13" ht="35.25">
      <c r="A37" s="19"/>
      <c r="B37" s="19"/>
      <c r="C37" s="19"/>
      <c r="D37" s="19"/>
      <c r="E37" s="19"/>
      <c r="F37" s="19"/>
      <c r="G37" s="19"/>
      <c r="H37" s="18"/>
      <c r="I37" s="18"/>
      <c r="J37" s="18"/>
      <c r="K37" s="18"/>
      <c r="L37" s="19"/>
      <c r="M37" s="18"/>
    </row>
    <row r="38" spans="1:13" ht="73.5" customHeight="1">
      <c r="A38" s="35" t="s">
        <v>56</v>
      </c>
      <c r="B38" s="35"/>
      <c r="C38" s="35"/>
      <c r="D38" s="35"/>
      <c r="E38" s="35"/>
      <c r="F38" s="35"/>
      <c r="G38" s="19"/>
      <c r="H38" s="18"/>
      <c r="I38" s="18"/>
      <c r="J38" s="18"/>
      <c r="K38" s="18"/>
      <c r="L38" s="39" t="s">
        <v>53</v>
      </c>
      <c r="M38" s="39"/>
    </row>
    <row r="39" spans="1:13" ht="35.25">
      <c r="A39" s="19"/>
      <c r="B39" s="20"/>
      <c r="C39" s="20"/>
      <c r="D39" s="20"/>
      <c r="E39" s="19"/>
      <c r="F39" s="19"/>
      <c r="G39" s="19"/>
      <c r="H39" s="19"/>
      <c r="I39" s="18"/>
      <c r="J39" s="18"/>
      <c r="K39" s="18"/>
      <c r="L39" s="18"/>
      <c r="M39" s="18"/>
    </row>
    <row r="40" spans="1:13" ht="35.25">
      <c r="A40" s="20"/>
      <c r="B40" s="20"/>
      <c r="C40" s="20"/>
      <c r="D40" s="20"/>
      <c r="E40" s="19"/>
      <c r="F40" s="19"/>
      <c r="G40" s="19"/>
      <c r="H40" s="19"/>
      <c r="I40" s="18"/>
      <c r="J40" s="18"/>
      <c r="K40" s="18"/>
      <c r="L40" s="18"/>
      <c r="M40" s="18"/>
    </row>
    <row r="41" spans="1:13" ht="35.25">
      <c r="A41" s="39" t="s">
        <v>44</v>
      </c>
      <c r="B41" s="39"/>
      <c r="C41" s="39"/>
      <c r="D41" s="39"/>
      <c r="E41" s="39"/>
      <c r="F41" s="19"/>
      <c r="G41" s="19"/>
      <c r="H41" s="19"/>
      <c r="I41" s="18"/>
      <c r="J41" s="18"/>
      <c r="K41" s="18"/>
      <c r="L41" s="18"/>
      <c r="M41" s="18"/>
    </row>
    <row r="42" spans="1:13" ht="35.25">
      <c r="A42" s="39" t="s">
        <v>42</v>
      </c>
      <c r="B42" s="39"/>
      <c r="C42" s="39"/>
      <c r="D42" s="19"/>
      <c r="E42" s="19"/>
      <c r="F42" s="19"/>
      <c r="G42" s="19"/>
      <c r="H42" s="19"/>
      <c r="I42" s="18"/>
      <c r="J42" s="18"/>
      <c r="K42" s="18"/>
      <c r="L42" s="18"/>
      <c r="M42" s="18"/>
    </row>
  </sheetData>
  <sheetProtection/>
  <mergeCells count="37">
    <mergeCell ref="A31:B31"/>
    <mergeCell ref="A32:E32"/>
    <mergeCell ref="R7:R8"/>
    <mergeCell ref="A7:A8"/>
    <mergeCell ref="B7:B8"/>
    <mergeCell ref="C7:C8"/>
    <mergeCell ref="D7:D8"/>
    <mergeCell ref="A27:B27"/>
    <mergeCell ref="A28:R28"/>
    <mergeCell ref="A13:B13"/>
    <mergeCell ref="O1:R1"/>
    <mergeCell ref="N2:R2"/>
    <mergeCell ref="K7:K8"/>
    <mergeCell ref="L7:L8"/>
    <mergeCell ref="P3:R3"/>
    <mergeCell ref="A4:R4"/>
    <mergeCell ref="A5:R5"/>
    <mergeCell ref="Q7:Q8"/>
    <mergeCell ref="A14:R14"/>
    <mergeCell ref="A23:B23"/>
    <mergeCell ref="A24:R24"/>
    <mergeCell ref="G7:G8"/>
    <mergeCell ref="H7:H8"/>
    <mergeCell ref="A10:R10"/>
    <mergeCell ref="M7:N7"/>
    <mergeCell ref="O7:O8"/>
    <mergeCell ref="P7:P8"/>
    <mergeCell ref="A35:I35"/>
    <mergeCell ref="I7:I8"/>
    <mergeCell ref="J7:J8"/>
    <mergeCell ref="L35:M35"/>
    <mergeCell ref="L38:M38"/>
    <mergeCell ref="A42:C42"/>
    <mergeCell ref="A38:F38"/>
    <mergeCell ref="A41:E41"/>
    <mergeCell ref="E7:E8"/>
    <mergeCell ref="F7:F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">
      <selection activeCell="K19" sqref="K1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9" t="s">
        <v>22</v>
      </c>
      <c r="P1" s="49"/>
      <c r="Q1" s="49"/>
      <c r="R1" s="49"/>
    </row>
    <row r="2" spans="15:18" ht="18">
      <c r="O2" s="45" t="s">
        <v>23</v>
      </c>
      <c r="P2" s="45"/>
      <c r="Q2" s="45"/>
      <c r="R2" s="45"/>
    </row>
    <row r="3" spans="16:18" ht="18">
      <c r="P3" s="45"/>
      <c r="Q3" s="45"/>
      <c r="R3" s="45"/>
    </row>
    <row r="4" spans="1:18" ht="18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8">
      <c r="A5" s="47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7" spans="1:18" ht="54.75" customHeight="1">
      <c r="A7" s="48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3" t="s">
        <v>60</v>
      </c>
      <c r="N7" s="43"/>
      <c r="O7" s="38" t="s">
        <v>38</v>
      </c>
      <c r="P7" s="38" t="s">
        <v>36</v>
      </c>
      <c r="Q7" s="38" t="s">
        <v>37</v>
      </c>
      <c r="R7" s="38" t="s">
        <v>61</v>
      </c>
    </row>
    <row r="8" spans="1:23" s="3" customFormat="1" ht="108.75" customHeight="1">
      <c r="A8" s="4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41" t="s">
        <v>1</v>
      </c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6.75" customHeight="1">
      <c r="A15" s="21">
        <v>1</v>
      </c>
      <c r="B15" s="22" t="s">
        <v>49</v>
      </c>
      <c r="C15" s="22" t="s">
        <v>40</v>
      </c>
      <c r="D15" s="23">
        <v>11000000</v>
      </c>
      <c r="E15" s="24">
        <v>44185</v>
      </c>
      <c r="F15" s="22" t="s">
        <v>9</v>
      </c>
      <c r="G15" s="22" t="s">
        <v>11</v>
      </c>
      <c r="H15" s="23">
        <v>6725600</v>
      </c>
      <c r="I15" s="23"/>
      <c r="J15" s="23"/>
      <c r="K15" s="28" t="s">
        <v>62</v>
      </c>
      <c r="L15" s="23">
        <v>1120934</v>
      </c>
      <c r="M15" s="25">
        <f>SUM(H15+J15-L15)</f>
        <v>5604666</v>
      </c>
      <c r="N15" s="23"/>
      <c r="O15" s="23"/>
      <c r="P15" s="23">
        <v>53034.35</v>
      </c>
      <c r="Q15" s="23">
        <v>40778.6</v>
      </c>
      <c r="R15" s="23">
        <f>SUM(O15+P15-Q15)</f>
        <v>12255.75</v>
      </c>
    </row>
    <row r="16" spans="1:18" ht="129" customHeight="1">
      <c r="A16" s="21">
        <v>2</v>
      </c>
      <c r="B16" s="33" t="s">
        <v>57</v>
      </c>
      <c r="C16" s="33" t="s">
        <v>40</v>
      </c>
      <c r="D16" s="34">
        <v>3000000</v>
      </c>
      <c r="E16" s="24">
        <v>43814</v>
      </c>
      <c r="F16" s="33" t="s">
        <v>9</v>
      </c>
      <c r="G16" s="33" t="s">
        <v>11</v>
      </c>
      <c r="H16" s="23">
        <v>0</v>
      </c>
      <c r="I16" s="24"/>
      <c r="J16" s="23">
        <v>3000000</v>
      </c>
      <c r="K16" s="30">
        <v>43570</v>
      </c>
      <c r="L16" s="23">
        <v>333333</v>
      </c>
      <c r="M16" s="25">
        <f>SUM(H16+J16-L16)</f>
        <v>2666667</v>
      </c>
      <c r="N16" s="23"/>
      <c r="O16" s="23">
        <v>0</v>
      </c>
      <c r="P16" s="23">
        <v>9475.72</v>
      </c>
      <c r="Q16" s="23">
        <v>3460.51</v>
      </c>
      <c r="R16" s="23">
        <f>SUM(O16+P16-Q16)</f>
        <v>6015.209999999999</v>
      </c>
    </row>
    <row r="17" spans="1:18" s="13" customFormat="1" ht="25.5" customHeight="1">
      <c r="A17" s="50" t="s">
        <v>1</v>
      </c>
      <c r="B17" s="51"/>
      <c r="C17" s="26"/>
      <c r="D17" s="25">
        <f>SUM(D15:D16)</f>
        <v>14000000</v>
      </c>
      <c r="E17" s="26"/>
      <c r="F17" s="26"/>
      <c r="G17" s="25"/>
      <c r="H17" s="25">
        <f>SUM(H15:H16)</f>
        <v>6725600</v>
      </c>
      <c r="I17" s="25">
        <f aca="true" t="shared" si="0" ref="I17:O17">SUM(I16:I16)</f>
        <v>0</v>
      </c>
      <c r="J17" s="25">
        <f t="shared" si="0"/>
        <v>3000000</v>
      </c>
      <c r="K17" s="25">
        <f t="shared" si="0"/>
        <v>43570</v>
      </c>
      <c r="L17" s="25">
        <f>SUM(L15:L16)</f>
        <v>1454267</v>
      </c>
      <c r="M17" s="25">
        <f>SUM(M15:M16)</f>
        <v>8271333</v>
      </c>
      <c r="N17" s="25">
        <f t="shared" si="0"/>
        <v>0</v>
      </c>
      <c r="O17" s="25">
        <f t="shared" si="0"/>
        <v>0</v>
      </c>
      <c r="P17" s="25">
        <f>SUM(P15:P16)</f>
        <v>62510.07</v>
      </c>
      <c r="Q17" s="25">
        <f>SUM(Q15:Q16)</f>
        <v>44239.11</v>
      </c>
      <c r="R17" s="25">
        <f>SUM(R15:R16)</f>
        <v>18270.96</v>
      </c>
    </row>
    <row r="18" spans="1:18" ht="24" customHeight="1">
      <c r="A18" s="52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6">
      <c r="A19" s="21">
        <v>1</v>
      </c>
      <c r="B19" s="27" t="s">
        <v>14</v>
      </c>
      <c r="C19" s="22" t="s">
        <v>12</v>
      </c>
      <c r="D19" s="23">
        <v>5000000</v>
      </c>
      <c r="E19" s="24">
        <v>43539</v>
      </c>
      <c r="F19" s="22" t="s">
        <v>9</v>
      </c>
      <c r="G19" s="22" t="s">
        <v>50</v>
      </c>
      <c r="H19" s="23">
        <v>5000000</v>
      </c>
      <c r="I19" s="23"/>
      <c r="J19" s="23"/>
      <c r="K19" s="31" t="s">
        <v>58</v>
      </c>
      <c r="L19" s="32">
        <v>5000000</v>
      </c>
      <c r="M19" s="25">
        <f>SUM(H19+J19-L19)</f>
        <v>0</v>
      </c>
      <c r="N19" s="23"/>
      <c r="O19" s="23">
        <v>0</v>
      </c>
      <c r="P19" s="23">
        <v>131208.9</v>
      </c>
      <c r="Q19" s="23">
        <v>131208.9</v>
      </c>
      <c r="R19" s="23">
        <f>SUM(O19+P19-Q19)</f>
        <v>0</v>
      </c>
    </row>
    <row r="20" spans="1:18" ht="21" customHeight="1">
      <c r="A20" s="41" t="s">
        <v>1</v>
      </c>
      <c r="B20" s="42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5000000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131208.9</v>
      </c>
      <c r="Q20" s="11">
        <f t="shared" si="1"/>
        <v>131208.9</v>
      </c>
      <c r="R20" s="11">
        <f t="shared" si="1"/>
        <v>0</v>
      </c>
    </row>
    <row r="21" spans="1:18" ht="24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41" t="s">
        <v>1</v>
      </c>
      <c r="B24" s="42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40" t="s">
        <v>2</v>
      </c>
      <c r="B25" s="40"/>
      <c r="C25" s="40"/>
      <c r="D25" s="40"/>
      <c r="E25" s="40"/>
      <c r="F25" s="8"/>
      <c r="G25" s="8"/>
      <c r="H25" s="11">
        <f>SUM(H20+H24+H17)</f>
        <v>11725600</v>
      </c>
      <c r="I25" s="11"/>
      <c r="J25" s="11">
        <f>SUM(J20+J24+J17)</f>
        <v>3000000</v>
      </c>
      <c r="K25" s="11"/>
      <c r="L25" s="11">
        <f aca="true" t="shared" si="2" ref="L25:R25">SUM(L20+L24+L17)</f>
        <v>6454267</v>
      </c>
      <c r="M25" s="11">
        <f t="shared" si="2"/>
        <v>8271333</v>
      </c>
      <c r="N25" s="11">
        <f t="shared" si="2"/>
        <v>0</v>
      </c>
      <c r="O25" s="11">
        <f t="shared" si="2"/>
        <v>0</v>
      </c>
      <c r="P25" s="11">
        <f t="shared" si="2"/>
        <v>193718.97</v>
      </c>
      <c r="Q25" s="11">
        <f t="shared" si="2"/>
        <v>175448.01</v>
      </c>
      <c r="R25" s="11">
        <f t="shared" si="2"/>
        <v>18270.96</v>
      </c>
    </row>
    <row r="28" spans="1:13" ht="69" customHeight="1">
      <c r="A28" s="35" t="s">
        <v>54</v>
      </c>
      <c r="B28" s="35"/>
      <c r="C28" s="35"/>
      <c r="D28" s="35"/>
      <c r="E28" s="35"/>
      <c r="F28" s="35"/>
      <c r="G28" s="36"/>
      <c r="H28" s="37"/>
      <c r="I28" s="37"/>
      <c r="J28" s="18"/>
      <c r="K28" s="18"/>
      <c r="L28" s="39" t="s">
        <v>55</v>
      </c>
      <c r="M28" s="39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35" t="s">
        <v>56</v>
      </c>
      <c r="B31" s="35"/>
      <c r="C31" s="35"/>
      <c r="D31" s="35"/>
      <c r="E31" s="35"/>
      <c r="F31" s="35"/>
      <c r="G31" s="19"/>
      <c r="H31" s="18"/>
      <c r="I31" s="18"/>
      <c r="J31" s="18"/>
      <c r="K31" s="18"/>
      <c r="L31" s="39" t="s">
        <v>53</v>
      </c>
      <c r="M31" s="39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9" t="s">
        <v>44</v>
      </c>
      <c r="B34" s="39"/>
      <c r="C34" s="39"/>
      <c r="D34" s="39"/>
      <c r="E34" s="39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9" t="s">
        <v>42</v>
      </c>
      <c r="B35" s="39"/>
      <c r="C35" s="39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2019-04-03T11:13:00Z</cp:lastPrinted>
  <dcterms:created xsi:type="dcterms:W3CDTF">2000-01-05T08:20:30Z</dcterms:created>
  <dcterms:modified xsi:type="dcterms:W3CDTF">2019-05-06T11:10:35Z</dcterms:modified>
  <cp:category/>
  <cp:version/>
  <cp:contentType/>
  <cp:contentStatus/>
</cp:coreProperties>
</file>