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на 01.09.2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R23" i="2"/>
  <c r="R22" i="2"/>
  <c r="N19" i="2"/>
  <c r="L33" i="2" l="1"/>
  <c r="L25" i="2"/>
  <c r="O25" i="2" l="1"/>
  <c r="R25" i="2"/>
  <c r="F25" i="2" l="1"/>
  <c r="J25" i="2"/>
  <c r="S20" i="2"/>
  <c r="S24" i="2" l="1"/>
  <c r="T19" i="2" l="1"/>
  <c r="T20" i="2" l="1"/>
  <c r="T33" i="2" s="1"/>
  <c r="R20" i="2"/>
  <c r="T18" i="2" l="1"/>
  <c r="N18" i="2" l="1"/>
  <c r="N17" i="2"/>
  <c r="R33" i="2" l="1"/>
  <c r="S23" i="2"/>
  <c r="S22" i="2"/>
  <c r="N20" i="2"/>
  <c r="N33" i="2" s="1"/>
  <c r="J20" i="2"/>
  <c r="O19" i="2"/>
  <c r="F19" i="2" s="1"/>
  <c r="O18" i="2"/>
  <c r="F18" i="2" s="1"/>
  <c r="O17" i="2"/>
  <c r="S33" i="2" l="1"/>
  <c r="J33" i="2"/>
  <c r="O20" i="2"/>
  <c r="O33" i="2" s="1"/>
  <c r="F17" i="2"/>
  <c r="F20" i="2" s="1"/>
  <c r="F33" i="2" s="1"/>
</calcChain>
</file>

<file path=xl/sharedStrings.xml><?xml version="1.0" encoding="utf-8"?>
<sst xmlns="http://schemas.openxmlformats.org/spreadsheetml/2006/main" count="122" uniqueCount="60">
  <si>
    <t>Приложение № 1 к Распоряжению от 06.03.2020 года № 166</t>
  </si>
  <si>
    <t>Информация о долговых обязательствах муниципального образования</t>
  </si>
  <si>
    <t xml:space="preserve">"Суоярвский район" </t>
  </si>
  <si>
    <t>рублей</t>
  </si>
  <si>
    <t>№ п/п</t>
  </si>
  <si>
    <t xml:space="preserve"> № и дата документа – основания возникновения долгового обязательства</t>
  </si>
  <si>
    <t>Наименование кредитора (бенефициара), принципала</t>
  </si>
  <si>
    <t>Объем кредита/гарантии по договору (соглашению),  облигационного займа (по решению об эмиссии)</t>
  </si>
  <si>
    <t>Валюта долгового обязательства</t>
  </si>
  <si>
    <t xml:space="preserve">Объём долгового обязательства по договору (соглашению), решению об эмиссии </t>
  </si>
  <si>
    <t>Дата погашения долгового обязательства  по договору (соглашению),решению об эмиссии</t>
  </si>
  <si>
    <t>Форма обеспечения долгового обязательства</t>
  </si>
  <si>
    <t>Размер  процентной ставки, ставки купонного дохода по договору (соглашению)/ решению об эмиссии (дополнительному соглашению)</t>
  </si>
  <si>
    <t>Объем муниципального долга  на 01.01.2021</t>
  </si>
  <si>
    <t xml:space="preserve">Фактическая дата привлечения кредита, размещения займа, предоставления муниципальной гарантии  </t>
  </si>
  <si>
    <t>Сумма привлечения в текущем году  кредита, размещения облигационного займа/предоставления муниципальной гарантии</t>
  </si>
  <si>
    <t>Фактическая дата погашения (прекращения по иным основаниям) кредита, облигационного займа, муниципальной гарантии</t>
  </si>
  <si>
    <t>Сумма погашения  (прекращения по иным основаниям) кредита, облигационного займа, муниципальной гарантии</t>
  </si>
  <si>
    <t>Объем задолженности    по процентам на начало текущего года</t>
  </si>
  <si>
    <t>Сумма начисленных процентов в текущем году</t>
  </si>
  <si>
    <t xml:space="preserve">Сумма уплаченных процентов в текущем году  </t>
  </si>
  <si>
    <t>Всего</t>
  </si>
  <si>
    <t>в том числе,объем  просроченной задолженности</t>
  </si>
  <si>
    <t xml:space="preserve"> I.   Муниципальные ценные бумаги</t>
  </si>
  <si>
    <t>Итого по разделу</t>
  </si>
  <si>
    <t>x</t>
  </si>
  <si>
    <t xml:space="preserve"> II. Бюджетные кредиты, привлеченные в местный бюджет из  других бюджетов бюджетной системы Российской Федерации</t>
  </si>
  <si>
    <t>Соглашение № 16-2/14р от 24.06.2016 (к договору № 16-2/14 от 25.07.2014)</t>
  </si>
  <si>
    <t>Министерство финансов Республики Карелия</t>
  </si>
  <si>
    <t>руб</t>
  </si>
  <si>
    <t>Дотация на выравнивание бюджетной обеспеченности</t>
  </si>
  <si>
    <t>1/3 действующей ставки рефинансирования ЦБ РФ</t>
  </si>
  <si>
    <t>Соглашение № 16-3/14р от 24.06.2016 (к договору № 16-3/14 от 01.09.2014)</t>
  </si>
  <si>
    <t>0,1% годовых</t>
  </si>
  <si>
    <t>Соглашение № 16-1/17р от 23.01.2017</t>
  </si>
  <si>
    <t>Налоговые и неналоговые поступления</t>
  </si>
  <si>
    <t xml:space="preserve"> III. Кредиты,привлеченные муниципальными образованиями от кредитных организаций, иностранных банков и международных финансовых организаций</t>
  </si>
  <si>
    <t>Муниципальный контракт № 37/2020/0106300011120000053 от 30.06.2020г.</t>
  </si>
  <si>
    <t>ПАО "Сбербанк"</t>
  </si>
  <si>
    <t>Собственные средства бюджета и источники финансирования дефицита бюджета</t>
  </si>
  <si>
    <t>6,53% годовых</t>
  </si>
  <si>
    <t>6,5% годовых</t>
  </si>
  <si>
    <t xml:space="preserve"> IV. Муниципальные гарантии</t>
  </si>
  <si>
    <t xml:space="preserve"> V. Иные долговые обязательства </t>
  </si>
  <si>
    <t xml:space="preserve">Итого муниципальный долг </t>
  </si>
  <si>
    <t>Глава Администрации муниципального образования                                                              /Р.В.Петров/</t>
  </si>
  <si>
    <t>Руководитель финансового органа                                             /А.Г.Кракулева/</t>
  </si>
  <si>
    <t>М.П.</t>
  </si>
  <si>
    <t>Исполнитель                                             /С.Ю. Цветкова/</t>
  </si>
  <si>
    <t>8(81457)5-15-83</t>
  </si>
  <si>
    <r>
      <t>18.01.2021; 11.02.2021; 04.03.2021; 06.04.2021; 13.05.2021</t>
    </r>
    <r>
      <rPr>
        <b/>
        <sz val="11"/>
        <rFont val="Times New Roman Cyr"/>
        <charset val="204"/>
      </rPr>
      <t>; 15.06.2021.</t>
    </r>
  </si>
  <si>
    <t>18.01.2021; 11.02.2021; 04.03.2021; 06.04.2021; 13.05.2021; 15.06.2021.</t>
  </si>
  <si>
    <t>Муниципальный контракт № 81/2020/0106300011120000114 от 16.11.2020г.</t>
  </si>
  <si>
    <t>Муниципальный контракт №22/2021/0806300007321000031 от 05.07.2021г.</t>
  </si>
  <si>
    <t>ПАО "Совкомбанк"</t>
  </si>
  <si>
    <t>8% годовых</t>
  </si>
  <si>
    <t>на 01.09.2021</t>
  </si>
  <si>
    <r>
      <t>11.02.2021; 04.03.2021; 06.04.2021; 13.05.2021; 15.06.2021</t>
    </r>
    <r>
      <rPr>
        <b/>
        <sz val="11"/>
        <rFont val="Times New Roman Cyr"/>
        <charset val="204"/>
      </rPr>
      <t>; 05.07.2021; 05.08.2021.</t>
    </r>
  </si>
  <si>
    <t>Объем муниципального долга на 01.09.2021</t>
  </si>
  <si>
    <t>Объем задолженности по процентам на 01.09.2021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</si>
</sst>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0"/>
      <name val="Times New Roman Cyr"/>
      <charset val="204"/>
    </font>
    <font>
      <sz val="8"/>
      <name val="Times New Roman Cyr"/>
      <family val="1"/>
      <charset val="204"/>
    </font>
    <font>
      <b/>
      <i/>
      <sz val="11"/>
      <name val="Times New Roman Cyr"/>
      <family val="1"/>
      <charset val="204"/>
    </font>
    <font>
      <b/>
      <sz val="11"/>
      <name val="Times New Roman Cyr"/>
      <charset val="204"/>
    </font>
    <font>
      <u/>
      <sz val="10"/>
      <name val="Times New Roman Cyr"/>
      <family val="1"/>
      <charset val="204"/>
    </font>
    <font>
      <sz val="9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7" xfId="0" applyFont="1" applyBorder="1"/>
    <xf numFmtId="0" fontId="4" fillId="0" borderId="2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0" borderId="8" xfId="0" applyFont="1" applyBorder="1"/>
    <xf numFmtId="0" fontId="4" fillId="0" borderId="8" xfId="0" applyFont="1" applyBorder="1"/>
    <xf numFmtId="4" fontId="4" fillId="0" borderId="2" xfId="0" applyNumberFormat="1" applyFont="1" applyBorder="1" applyAlignment="1">
      <alignment horizontal="center" vertical="center" wrapText="1"/>
    </xf>
    <xf numFmtId="14" fontId="8" fillId="0" borderId="6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2" fillId="0" borderId="0" xfId="0" applyFont="1" applyAlignment="1"/>
    <xf numFmtId="14" fontId="3" fillId="0" borderId="2" xfId="0" applyNumberFormat="1" applyFont="1" applyBorder="1" applyAlignment="1">
      <alignment horizontal="center" vertical="center" wrapText="1"/>
    </xf>
    <xf numFmtId="0" fontId="1" fillId="0" borderId="0" xfId="0" applyFont="1"/>
    <xf numFmtId="0" fontId="4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/>
    <xf numFmtId="0" fontId="11" fillId="0" borderId="0" xfId="0" applyFont="1" applyAlignment="1">
      <alignment wrapText="1"/>
    </xf>
    <xf numFmtId="4" fontId="9" fillId="0" borderId="2" xfId="0" applyNumberFormat="1" applyFont="1" applyBorder="1" applyAlignment="1">
      <alignment horizontal="center" vertical="center" wrapText="1"/>
    </xf>
    <xf numFmtId="0" fontId="9" fillId="0" borderId="13" xfId="0" applyFont="1" applyBorder="1"/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4" fillId="0" borderId="14" xfId="0" applyFont="1" applyBorder="1"/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4" fontId="4" fillId="0" borderId="15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4" fontId="8" fillId="0" borderId="16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" fontId="9" fillId="0" borderId="15" xfId="0" applyNumberFormat="1" applyFont="1" applyBorder="1" applyAlignment="1">
      <alignment horizontal="center" vertical="center" wrapText="1"/>
    </xf>
    <xf numFmtId="14" fontId="3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4" fillId="0" borderId="19" xfId="0" applyFont="1" applyBorder="1"/>
    <xf numFmtId="0" fontId="4" fillId="0" borderId="20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4" fontId="4" fillId="0" borderId="20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4" fontId="8" fillId="0" borderId="21" xfId="0" applyNumberFormat="1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4" fontId="9" fillId="0" borderId="20" xfId="0" applyNumberFormat="1" applyFont="1" applyBorder="1" applyAlignment="1">
      <alignment horizontal="center" vertical="center" wrapText="1"/>
    </xf>
    <xf numFmtId="14" fontId="3" fillId="0" borderId="20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4" fontId="3" fillId="0" borderId="20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2" fontId="3" fillId="0" borderId="20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1" fillId="0" borderId="1" xfId="0" applyFont="1" applyBorder="1"/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1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9" fillId="0" borderId="8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1" fillId="0" borderId="11" xfId="0" applyFont="1" applyBorder="1"/>
    <xf numFmtId="0" fontId="1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tabSelected="1" topLeftCell="C19" workbookViewId="0">
      <selection activeCell="F17" sqref="F17"/>
    </sheetView>
  </sheetViews>
  <sheetFormatPr defaultRowHeight="14.4" x14ac:dyDescent="0.3"/>
  <cols>
    <col min="1" max="1" width="3.109375" customWidth="1"/>
    <col min="2" max="2" width="12.33203125" customWidth="1"/>
    <col min="3" max="3" width="12.21875" customWidth="1"/>
    <col min="4" max="4" width="12.77734375" customWidth="1"/>
    <col min="5" max="5" width="5.5546875" customWidth="1"/>
    <col min="6" max="6" width="12.5546875" customWidth="1"/>
    <col min="7" max="7" width="10.6640625" customWidth="1"/>
    <col min="8" max="8" width="11.109375" bestFit="1" customWidth="1"/>
    <col min="9" max="9" width="8.109375" customWidth="1"/>
    <col min="10" max="10" width="12.77734375" customWidth="1"/>
    <col min="11" max="11" width="10.109375" customWidth="1"/>
    <col min="12" max="12" width="12.6640625" customWidth="1"/>
    <col min="13" max="13" width="10.88671875" customWidth="1"/>
    <col min="14" max="14" width="12.6640625" customWidth="1"/>
    <col min="15" max="15" width="12.77734375" customWidth="1"/>
    <col min="16" max="16" width="7.6640625" customWidth="1"/>
    <col min="17" max="17" width="7.109375" customWidth="1"/>
    <col min="18" max="18" width="11.77734375" customWidth="1"/>
    <col min="19" max="19" width="12" customWidth="1"/>
    <col min="20" max="20" width="6.33203125" customWidth="1"/>
  </cols>
  <sheetData>
    <row r="1" spans="1:20" ht="38.4" customHeight="1" x14ac:dyDescent="0.3">
      <c r="A1" s="80"/>
      <c r="B1" s="80"/>
      <c r="C1" s="1"/>
      <c r="D1" s="2"/>
      <c r="E1" s="2"/>
      <c r="F1" s="2"/>
      <c r="G1" s="3"/>
      <c r="H1" s="3"/>
      <c r="I1" s="39"/>
      <c r="J1" s="39"/>
      <c r="K1" s="39"/>
      <c r="L1" s="39"/>
      <c r="M1" s="39"/>
      <c r="N1" s="39"/>
      <c r="O1" s="39"/>
      <c r="P1" s="39"/>
      <c r="Q1" s="39"/>
      <c r="R1" s="39"/>
      <c r="S1" s="81" t="s">
        <v>0</v>
      </c>
      <c r="T1" s="81"/>
    </row>
    <row r="2" spans="1:20" x14ac:dyDescent="0.3">
      <c r="A2" s="80"/>
      <c r="B2" s="80"/>
      <c r="C2" s="1"/>
      <c r="D2" s="2"/>
      <c r="E2" s="2"/>
      <c r="F2" s="2"/>
      <c r="G2" s="3"/>
      <c r="H2" s="3"/>
      <c r="I2" s="39"/>
      <c r="J2" s="39"/>
      <c r="K2" s="39"/>
      <c r="L2" s="39"/>
      <c r="M2" s="39"/>
      <c r="N2" s="39"/>
      <c r="O2" s="39"/>
      <c r="P2" s="39"/>
      <c r="Q2" s="39"/>
      <c r="R2" s="39"/>
      <c r="S2" s="81"/>
      <c r="T2" s="81"/>
    </row>
    <row r="3" spans="1:20" ht="17.399999999999999" x14ac:dyDescent="0.3">
      <c r="A3" s="37" t="s">
        <v>1</v>
      </c>
      <c r="B3" s="37"/>
      <c r="C3" s="4"/>
      <c r="D3" s="4"/>
      <c r="E3" s="4"/>
      <c r="F3" s="4"/>
      <c r="G3" s="4"/>
      <c r="H3" s="4"/>
      <c r="I3" s="4"/>
      <c r="J3" s="5" t="s">
        <v>2</v>
      </c>
      <c r="K3" s="5"/>
      <c r="L3" s="5"/>
      <c r="M3" s="5"/>
      <c r="N3" s="5"/>
      <c r="O3" s="4" t="s">
        <v>56</v>
      </c>
      <c r="Q3" s="4"/>
      <c r="R3" s="4"/>
      <c r="S3" s="4"/>
      <c r="T3" s="4"/>
    </row>
    <row r="4" spans="1:20" x14ac:dyDescent="0.3">
      <c r="A4" s="80"/>
      <c r="B4" s="80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x14ac:dyDescent="0.3">
      <c r="A5" s="80"/>
      <c r="B5" s="80"/>
      <c r="C5" s="1"/>
      <c r="D5" s="1"/>
      <c r="E5" s="1"/>
      <c r="F5" s="1"/>
      <c r="G5" s="8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0" t="s">
        <v>3</v>
      </c>
    </row>
    <row r="6" spans="1:20" x14ac:dyDescent="0.3">
      <c r="A6" s="80"/>
      <c r="B6" s="80"/>
      <c r="C6" s="1"/>
      <c r="D6" s="2"/>
      <c r="E6" s="2"/>
      <c r="F6" s="2"/>
      <c r="G6" s="11"/>
      <c r="H6" s="11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</row>
    <row r="7" spans="1:20" x14ac:dyDescent="0.3">
      <c r="A7" s="80"/>
      <c r="B7" s="80"/>
      <c r="C7" s="1"/>
      <c r="D7" s="2"/>
      <c r="E7" s="2"/>
      <c r="F7" s="2"/>
      <c r="G7" s="82"/>
      <c r="H7" s="82"/>
      <c r="I7" s="82"/>
      <c r="J7" s="82"/>
      <c r="K7" s="82"/>
      <c r="L7" s="82"/>
      <c r="M7" s="82"/>
      <c r="N7" s="82"/>
      <c r="O7" s="40"/>
      <c r="P7" s="40"/>
      <c r="Q7" s="39"/>
      <c r="R7" s="39"/>
      <c r="S7" s="39"/>
      <c r="T7" s="39"/>
    </row>
    <row r="8" spans="1:20" x14ac:dyDescent="0.3">
      <c r="A8" s="80"/>
      <c r="B8" s="80"/>
      <c r="C8" s="1"/>
      <c r="D8" s="2"/>
      <c r="E8" s="2"/>
      <c r="F8" s="2"/>
      <c r="G8" s="3"/>
      <c r="H8" s="3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</row>
    <row r="9" spans="1:20" x14ac:dyDescent="0.3">
      <c r="A9" s="83"/>
      <c r="B9" s="83"/>
      <c r="C9" s="1"/>
      <c r="D9" s="2"/>
      <c r="E9" s="2"/>
      <c r="F9" s="2"/>
      <c r="G9" s="3"/>
      <c r="H9" s="3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</row>
    <row r="10" spans="1:20" ht="71.400000000000006" customHeight="1" x14ac:dyDescent="0.3">
      <c r="A10" s="84" t="s">
        <v>4</v>
      </c>
      <c r="B10" s="84" t="s">
        <v>5</v>
      </c>
      <c r="C10" s="84" t="s">
        <v>6</v>
      </c>
      <c r="D10" s="84" t="s">
        <v>7</v>
      </c>
      <c r="E10" s="84" t="s">
        <v>8</v>
      </c>
      <c r="F10" s="84" t="s">
        <v>9</v>
      </c>
      <c r="G10" s="84" t="s">
        <v>10</v>
      </c>
      <c r="H10" s="84" t="s">
        <v>11</v>
      </c>
      <c r="I10" s="84" t="s">
        <v>12</v>
      </c>
      <c r="J10" s="84" t="s">
        <v>13</v>
      </c>
      <c r="K10" s="84" t="s">
        <v>14</v>
      </c>
      <c r="L10" s="84" t="s">
        <v>15</v>
      </c>
      <c r="M10" s="84" t="s">
        <v>16</v>
      </c>
      <c r="N10" s="84" t="s">
        <v>17</v>
      </c>
      <c r="O10" s="86" t="s">
        <v>58</v>
      </c>
      <c r="P10" s="87"/>
      <c r="Q10" s="84" t="s">
        <v>18</v>
      </c>
      <c r="R10" s="84" t="s">
        <v>19</v>
      </c>
      <c r="S10" s="84" t="s">
        <v>20</v>
      </c>
      <c r="T10" s="84" t="s">
        <v>59</v>
      </c>
    </row>
    <row r="11" spans="1:20" ht="71.400000000000006" x14ac:dyDescent="0.3">
      <c r="A11" s="85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41" t="s">
        <v>21</v>
      </c>
      <c r="P11" s="41" t="s">
        <v>22</v>
      </c>
      <c r="Q11" s="85"/>
      <c r="R11" s="85"/>
      <c r="S11" s="85"/>
      <c r="T11" s="85"/>
    </row>
    <row r="12" spans="1:20" x14ac:dyDescent="0.3">
      <c r="A12" s="12">
        <v>1</v>
      </c>
      <c r="B12" s="13">
        <v>2</v>
      </c>
      <c r="C12" s="14">
        <v>3</v>
      </c>
      <c r="D12" s="13">
        <v>4</v>
      </c>
      <c r="E12" s="14">
        <v>5</v>
      </c>
      <c r="F12" s="14">
        <v>6</v>
      </c>
      <c r="G12" s="14">
        <v>7</v>
      </c>
      <c r="H12" s="13">
        <v>8</v>
      </c>
      <c r="I12" s="14">
        <v>9</v>
      </c>
      <c r="J12" s="14">
        <v>10</v>
      </c>
      <c r="K12" s="14">
        <v>11</v>
      </c>
      <c r="L12" s="13">
        <v>12</v>
      </c>
      <c r="M12" s="14">
        <v>13</v>
      </c>
      <c r="N12" s="14">
        <v>14</v>
      </c>
      <c r="O12" s="14">
        <v>15</v>
      </c>
      <c r="P12" s="13">
        <v>16</v>
      </c>
      <c r="Q12" s="14">
        <v>17</v>
      </c>
      <c r="R12" s="14">
        <v>18</v>
      </c>
      <c r="S12" s="14">
        <v>19</v>
      </c>
      <c r="T12" s="13">
        <v>20</v>
      </c>
    </row>
    <row r="13" spans="1:20" x14ac:dyDescent="0.3">
      <c r="A13" s="90" t="s">
        <v>23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</row>
    <row r="14" spans="1:20" x14ac:dyDescent="0.3">
      <c r="A14" s="15"/>
      <c r="B14" s="16"/>
      <c r="C14" s="17"/>
      <c r="D14" s="18"/>
      <c r="E14" s="19"/>
      <c r="F14" s="19"/>
      <c r="G14" s="20"/>
      <c r="H14" s="21"/>
      <c r="I14" s="22"/>
      <c r="J14" s="23"/>
      <c r="K14" s="22"/>
      <c r="L14" s="22"/>
      <c r="M14" s="22"/>
      <c r="N14" s="24"/>
      <c r="O14" s="22"/>
      <c r="P14" s="22"/>
      <c r="Q14" s="22"/>
      <c r="R14" s="22"/>
      <c r="S14" s="22"/>
      <c r="T14" s="25"/>
    </row>
    <row r="15" spans="1:20" x14ac:dyDescent="0.3">
      <c r="A15" s="26" t="s">
        <v>24</v>
      </c>
      <c r="B15" s="16"/>
      <c r="C15" s="18" t="s">
        <v>25</v>
      </c>
      <c r="D15" s="18" t="s">
        <v>25</v>
      </c>
      <c r="E15" s="18" t="s">
        <v>25</v>
      </c>
      <c r="F15" s="18"/>
      <c r="G15" s="18" t="s">
        <v>25</v>
      </c>
      <c r="H15" s="18" t="s">
        <v>25</v>
      </c>
      <c r="I15" s="18" t="s">
        <v>25</v>
      </c>
      <c r="J15" s="23"/>
      <c r="K15" s="18" t="s">
        <v>25</v>
      </c>
      <c r="L15" s="22"/>
      <c r="M15" s="18" t="s">
        <v>25</v>
      </c>
      <c r="N15" s="24"/>
      <c r="O15" s="22"/>
      <c r="P15" s="22"/>
      <c r="Q15" s="22"/>
      <c r="R15" s="22"/>
      <c r="S15" s="22"/>
      <c r="T15" s="25"/>
    </row>
    <row r="16" spans="1:20" ht="15" thickBot="1" x14ac:dyDescent="0.35">
      <c r="A16" s="92" t="s">
        <v>26</v>
      </c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</row>
    <row r="17" spans="1:20" ht="115.2" x14ac:dyDescent="0.3">
      <c r="A17" s="50">
        <v>1</v>
      </c>
      <c r="B17" s="51" t="s">
        <v>27</v>
      </c>
      <c r="C17" s="52" t="s">
        <v>28</v>
      </c>
      <c r="D17" s="53">
        <v>5000000</v>
      </c>
      <c r="E17" s="54" t="s">
        <v>29</v>
      </c>
      <c r="F17" s="53">
        <f>O17</f>
        <v>0</v>
      </c>
      <c r="G17" s="55">
        <v>44550</v>
      </c>
      <c r="H17" s="56" t="s">
        <v>30</v>
      </c>
      <c r="I17" s="57" t="s">
        <v>31</v>
      </c>
      <c r="J17" s="58">
        <v>2100000</v>
      </c>
      <c r="K17" s="59">
        <v>41845</v>
      </c>
      <c r="L17" s="60"/>
      <c r="M17" s="61" t="s">
        <v>50</v>
      </c>
      <c r="N17" s="76">
        <f>1400000+350000+350000</f>
        <v>2100000</v>
      </c>
      <c r="O17" s="60">
        <f>J17-N17</f>
        <v>0</v>
      </c>
      <c r="P17" s="60"/>
      <c r="Q17" s="60"/>
      <c r="R17" s="60">
        <v>496.71</v>
      </c>
      <c r="S17" s="60">
        <v>496.71</v>
      </c>
      <c r="T17" s="62">
        <v>0</v>
      </c>
    </row>
    <row r="18" spans="1:20" ht="115.2" x14ac:dyDescent="0.3">
      <c r="A18" s="27">
        <v>2</v>
      </c>
      <c r="B18" s="16" t="s">
        <v>32</v>
      </c>
      <c r="C18" s="17" t="s">
        <v>28</v>
      </c>
      <c r="D18" s="28">
        <v>5000000</v>
      </c>
      <c r="E18" s="19" t="s">
        <v>29</v>
      </c>
      <c r="F18" s="28">
        <f>O18</f>
        <v>0</v>
      </c>
      <c r="G18" s="29">
        <v>44367</v>
      </c>
      <c r="H18" s="21" t="s">
        <v>30</v>
      </c>
      <c r="I18" s="30" t="s">
        <v>33</v>
      </c>
      <c r="J18" s="45">
        <v>2100000</v>
      </c>
      <c r="K18" s="31">
        <v>41883</v>
      </c>
      <c r="L18" s="22"/>
      <c r="M18" s="38" t="s">
        <v>51</v>
      </c>
      <c r="N18" s="77">
        <f>1400000+350000+350000</f>
        <v>2100000</v>
      </c>
      <c r="O18" s="22">
        <f>J18-N18</f>
        <v>0</v>
      </c>
      <c r="P18" s="22"/>
      <c r="Q18" s="22"/>
      <c r="R18" s="22">
        <v>496.71</v>
      </c>
      <c r="S18" s="22">
        <v>496.71</v>
      </c>
      <c r="T18" s="25">
        <f>R18-S18</f>
        <v>0</v>
      </c>
    </row>
    <row r="19" spans="1:20" ht="97.2" thickBot="1" x14ac:dyDescent="0.35">
      <c r="A19" s="63">
        <v>3</v>
      </c>
      <c r="B19" s="64" t="s">
        <v>34</v>
      </c>
      <c r="C19" s="65" t="s">
        <v>28</v>
      </c>
      <c r="D19" s="66">
        <v>16400000</v>
      </c>
      <c r="E19" s="67" t="s">
        <v>29</v>
      </c>
      <c r="F19" s="66">
        <f>O19</f>
        <v>1459000</v>
      </c>
      <c r="G19" s="68">
        <v>44545</v>
      </c>
      <c r="H19" s="69" t="s">
        <v>35</v>
      </c>
      <c r="I19" s="70" t="s">
        <v>33</v>
      </c>
      <c r="J19" s="71">
        <v>4000000</v>
      </c>
      <c r="K19" s="72">
        <v>42758</v>
      </c>
      <c r="L19" s="73"/>
      <c r="M19" s="74" t="s">
        <v>57</v>
      </c>
      <c r="N19" s="78">
        <f>1089000+363000+363000+363000+363000</f>
        <v>2541000</v>
      </c>
      <c r="O19" s="79">
        <f>J19-N19</f>
        <v>1459000</v>
      </c>
      <c r="P19" s="73"/>
      <c r="Q19" s="73"/>
      <c r="R19" s="73">
        <v>1580.79</v>
      </c>
      <c r="S19" s="73">
        <v>1580.79</v>
      </c>
      <c r="T19" s="75">
        <f>R19-S19</f>
        <v>0</v>
      </c>
    </row>
    <row r="20" spans="1:20" x14ac:dyDescent="0.3">
      <c r="A20" s="46" t="s">
        <v>24</v>
      </c>
      <c r="B20" s="47"/>
      <c r="C20" s="48" t="s">
        <v>25</v>
      </c>
      <c r="D20" s="48" t="s">
        <v>25</v>
      </c>
      <c r="E20" s="48" t="s">
        <v>25</v>
      </c>
      <c r="F20" s="49">
        <f>F17+F18+F19</f>
        <v>1459000</v>
      </c>
      <c r="G20" s="48" t="s">
        <v>25</v>
      </c>
      <c r="H20" s="48" t="s">
        <v>25</v>
      </c>
      <c r="I20" s="48" t="s">
        <v>25</v>
      </c>
      <c r="J20" s="49">
        <f>J17+J18+J19</f>
        <v>8200000</v>
      </c>
      <c r="K20" s="48" t="s">
        <v>25</v>
      </c>
      <c r="L20" s="48">
        <v>0</v>
      </c>
      <c r="M20" s="48" t="s">
        <v>25</v>
      </c>
      <c r="N20" s="49">
        <f>N17+N18+N19</f>
        <v>6741000</v>
      </c>
      <c r="O20" s="49">
        <f>O17+O18+O19</f>
        <v>1459000</v>
      </c>
      <c r="P20" s="48">
        <v>0</v>
      </c>
      <c r="Q20" s="48">
        <v>0</v>
      </c>
      <c r="R20" s="48">
        <f>R17+R18+R19</f>
        <v>2574.21</v>
      </c>
      <c r="S20" s="48">
        <f>S17+S18+S19</f>
        <v>2574.21</v>
      </c>
      <c r="T20" s="48">
        <f>T17+T18+T19</f>
        <v>0</v>
      </c>
    </row>
    <row r="21" spans="1:20" x14ac:dyDescent="0.3">
      <c r="A21" s="88" t="s">
        <v>36</v>
      </c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</row>
    <row r="22" spans="1:20" ht="168.6" customHeight="1" x14ac:dyDescent="0.3">
      <c r="A22" s="15">
        <v>1</v>
      </c>
      <c r="B22" s="16" t="s">
        <v>37</v>
      </c>
      <c r="C22" s="19" t="s">
        <v>38</v>
      </c>
      <c r="D22" s="28">
        <v>40000000</v>
      </c>
      <c r="E22" s="19" t="s">
        <v>29</v>
      </c>
      <c r="F22" s="28">
        <v>30000000</v>
      </c>
      <c r="G22" s="29">
        <v>45107</v>
      </c>
      <c r="H22" s="21" t="s">
        <v>39</v>
      </c>
      <c r="I22" s="30" t="s">
        <v>40</v>
      </c>
      <c r="J22" s="45">
        <v>35000000</v>
      </c>
      <c r="K22" s="31">
        <v>44018</v>
      </c>
      <c r="L22" s="22"/>
      <c r="M22" s="31">
        <v>44224</v>
      </c>
      <c r="N22" s="45">
        <v>5000000</v>
      </c>
      <c r="O22" s="45">
        <v>30000000</v>
      </c>
      <c r="P22" s="22"/>
      <c r="Q22" s="22"/>
      <c r="R22" s="22">
        <f>728430.57+161013.7+166380.82+161013.7+166380.82</f>
        <v>1383219.61</v>
      </c>
      <c r="S22" s="22">
        <f>R22</f>
        <v>1383219.61</v>
      </c>
      <c r="T22" s="25"/>
    </row>
    <row r="23" spans="1:20" ht="152.4" customHeight="1" x14ac:dyDescent="0.3">
      <c r="A23" s="15">
        <v>2</v>
      </c>
      <c r="B23" s="16" t="s">
        <v>52</v>
      </c>
      <c r="C23" s="19" t="s">
        <v>38</v>
      </c>
      <c r="D23" s="28">
        <v>10000000</v>
      </c>
      <c r="E23" s="19" t="s">
        <v>29</v>
      </c>
      <c r="F23" s="28">
        <v>10000000</v>
      </c>
      <c r="G23" s="29">
        <v>45260</v>
      </c>
      <c r="H23" s="21" t="s">
        <v>39</v>
      </c>
      <c r="I23" s="30" t="s">
        <v>41</v>
      </c>
      <c r="J23" s="45">
        <v>10000000</v>
      </c>
      <c r="K23" s="31">
        <v>44153</v>
      </c>
      <c r="L23" s="22"/>
      <c r="M23" s="22"/>
      <c r="N23" s="24"/>
      <c r="O23" s="45">
        <v>10000000</v>
      </c>
      <c r="P23" s="22">
        <v>0</v>
      </c>
      <c r="Q23" s="22">
        <v>0</v>
      </c>
      <c r="R23" s="22">
        <f>215328.61+53424.66+55205.48+53424.66+55205.48</f>
        <v>432588.89</v>
      </c>
      <c r="S23" s="22">
        <f>R23</f>
        <v>432588.89</v>
      </c>
      <c r="T23" s="25"/>
    </row>
    <row r="24" spans="1:20" ht="139.80000000000001" customHeight="1" x14ac:dyDescent="0.3">
      <c r="A24" s="27">
        <v>3</v>
      </c>
      <c r="B24" s="16" t="s">
        <v>53</v>
      </c>
      <c r="C24" s="19" t="s">
        <v>54</v>
      </c>
      <c r="D24" s="28">
        <v>15000000</v>
      </c>
      <c r="E24" s="19" t="s">
        <v>29</v>
      </c>
      <c r="F24" s="28">
        <v>15000000</v>
      </c>
      <c r="G24" s="29">
        <v>45127</v>
      </c>
      <c r="H24" s="21" t="s">
        <v>39</v>
      </c>
      <c r="I24" s="30" t="s">
        <v>55</v>
      </c>
      <c r="J24" s="45">
        <v>0</v>
      </c>
      <c r="K24" s="31">
        <v>44384</v>
      </c>
      <c r="L24" s="45">
        <v>15000000</v>
      </c>
      <c r="M24" s="22"/>
      <c r="N24" s="24"/>
      <c r="O24" s="45">
        <v>15000000</v>
      </c>
      <c r="P24" s="22">
        <v>0</v>
      </c>
      <c r="Q24" s="22">
        <v>0</v>
      </c>
      <c r="R24" s="22">
        <v>78904.11</v>
      </c>
      <c r="S24" s="22">
        <f>R24</f>
        <v>78904.11</v>
      </c>
      <c r="T24" s="25"/>
    </row>
    <row r="25" spans="1:20" x14ac:dyDescent="0.3">
      <c r="A25" s="26" t="s">
        <v>24</v>
      </c>
      <c r="B25" s="16"/>
      <c r="C25" s="18" t="s">
        <v>25</v>
      </c>
      <c r="D25" s="18" t="s">
        <v>25</v>
      </c>
      <c r="E25" s="18" t="s">
        <v>25</v>
      </c>
      <c r="F25" s="28">
        <f>F22+F23+F24</f>
        <v>55000000</v>
      </c>
      <c r="G25" s="18" t="s">
        <v>25</v>
      </c>
      <c r="H25" s="18" t="s">
        <v>25</v>
      </c>
      <c r="I25" s="18" t="s">
        <v>25</v>
      </c>
      <c r="J25" s="28">
        <f>J22+J23+J24</f>
        <v>45000000</v>
      </c>
      <c r="K25" s="18" t="s">
        <v>25</v>
      </c>
      <c r="L25" s="28">
        <f>L24</f>
        <v>15000000</v>
      </c>
      <c r="M25" s="18" t="s">
        <v>25</v>
      </c>
      <c r="N25" s="28">
        <v>5000000</v>
      </c>
      <c r="O25" s="28">
        <f>O22+O23+O24</f>
        <v>55000000</v>
      </c>
      <c r="P25" s="18">
        <v>0</v>
      </c>
      <c r="Q25" s="18">
        <v>0</v>
      </c>
      <c r="R25" s="28">
        <f>R22+R23+R24</f>
        <v>1894712.61</v>
      </c>
      <c r="S25" s="28">
        <f>S22+S23+S24</f>
        <v>1894712.61</v>
      </c>
      <c r="T25" s="18">
        <v>0</v>
      </c>
    </row>
    <row r="26" spans="1:20" x14ac:dyDescent="0.3">
      <c r="A26" s="88" t="s">
        <v>42</v>
      </c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</row>
    <row r="27" spans="1:20" x14ac:dyDescent="0.3">
      <c r="A27" s="15"/>
      <c r="B27" s="16"/>
      <c r="C27" s="17"/>
      <c r="D27" s="18"/>
      <c r="E27" s="19"/>
      <c r="F27" s="19"/>
      <c r="G27" s="20"/>
      <c r="H27" s="21"/>
      <c r="I27" s="22"/>
      <c r="J27" s="23"/>
      <c r="K27" s="22"/>
      <c r="L27" s="22"/>
      <c r="M27" s="22"/>
      <c r="N27" s="24"/>
      <c r="O27" s="22"/>
      <c r="P27" s="22"/>
      <c r="Q27" s="22"/>
      <c r="R27" s="22"/>
      <c r="S27" s="22"/>
      <c r="T27" s="25"/>
    </row>
    <row r="28" spans="1:20" x14ac:dyDescent="0.3">
      <c r="A28" s="26" t="s">
        <v>24</v>
      </c>
      <c r="B28" s="16"/>
      <c r="C28" s="18" t="s">
        <v>25</v>
      </c>
      <c r="D28" s="18" t="s">
        <v>25</v>
      </c>
      <c r="E28" s="18" t="s">
        <v>25</v>
      </c>
      <c r="F28" s="18"/>
      <c r="G28" s="18" t="s">
        <v>25</v>
      </c>
      <c r="H28" s="18" t="s">
        <v>25</v>
      </c>
      <c r="I28" s="18" t="s">
        <v>25</v>
      </c>
      <c r="J28" s="23"/>
      <c r="K28" s="18" t="s">
        <v>25</v>
      </c>
      <c r="L28" s="22"/>
      <c r="M28" s="18" t="s">
        <v>25</v>
      </c>
      <c r="N28" s="24"/>
      <c r="O28" s="22"/>
      <c r="P28" s="22"/>
      <c r="Q28" s="22"/>
      <c r="R28" s="22"/>
      <c r="S28" s="22"/>
      <c r="T28" s="25"/>
    </row>
    <row r="29" spans="1:20" x14ac:dyDescent="0.3">
      <c r="A29" s="88" t="s">
        <v>43</v>
      </c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</row>
    <row r="30" spans="1:20" x14ac:dyDescent="0.3">
      <c r="A30" s="15"/>
      <c r="B30" s="16"/>
      <c r="C30" s="17"/>
      <c r="D30" s="18"/>
      <c r="E30" s="19"/>
      <c r="F30" s="19"/>
      <c r="G30" s="20"/>
      <c r="H30" s="21"/>
      <c r="I30" s="22"/>
      <c r="J30" s="23"/>
      <c r="K30" s="22"/>
      <c r="L30" s="22"/>
      <c r="M30" s="22"/>
      <c r="N30" s="24"/>
      <c r="O30" s="22"/>
      <c r="P30" s="22"/>
      <c r="Q30" s="22"/>
      <c r="R30" s="22"/>
      <c r="S30" s="22"/>
      <c r="T30" s="25"/>
    </row>
    <row r="31" spans="1:20" x14ac:dyDescent="0.3">
      <c r="A31" s="26" t="s">
        <v>24</v>
      </c>
      <c r="B31" s="16"/>
      <c r="C31" s="18" t="s">
        <v>25</v>
      </c>
      <c r="D31" s="18" t="s">
        <v>25</v>
      </c>
      <c r="E31" s="18"/>
      <c r="F31" s="18"/>
      <c r="G31" s="18" t="s">
        <v>25</v>
      </c>
      <c r="H31" s="18" t="s">
        <v>25</v>
      </c>
      <c r="I31" s="18" t="s">
        <v>25</v>
      </c>
      <c r="J31" s="23"/>
      <c r="K31" s="18" t="s">
        <v>25</v>
      </c>
      <c r="L31" s="22"/>
      <c r="M31" s="18" t="s">
        <v>25</v>
      </c>
      <c r="N31" s="24"/>
      <c r="O31" s="22"/>
      <c r="P31" s="22"/>
      <c r="Q31" s="22"/>
      <c r="R31" s="22"/>
      <c r="S31" s="22"/>
      <c r="T31" s="25"/>
    </row>
    <row r="32" spans="1:20" x14ac:dyDescent="0.3">
      <c r="A32" s="94" t="s">
        <v>44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</row>
    <row r="33" spans="1:20" x14ac:dyDescent="0.3">
      <c r="A33" s="32"/>
      <c r="B33" s="32"/>
      <c r="C33" s="18" t="s">
        <v>25</v>
      </c>
      <c r="D33" s="18" t="s">
        <v>25</v>
      </c>
      <c r="E33" s="18" t="s">
        <v>25</v>
      </c>
      <c r="F33" s="28">
        <f>F20+F25</f>
        <v>56459000</v>
      </c>
      <c r="G33" s="18" t="s">
        <v>25</v>
      </c>
      <c r="H33" s="18" t="s">
        <v>25</v>
      </c>
      <c r="I33" s="18" t="s">
        <v>25</v>
      </c>
      <c r="J33" s="28">
        <f>J20+J25</f>
        <v>53200000</v>
      </c>
      <c r="K33" s="18" t="s">
        <v>25</v>
      </c>
      <c r="L33" s="28">
        <f>L25</f>
        <v>15000000</v>
      </c>
      <c r="M33" s="18" t="s">
        <v>25</v>
      </c>
      <c r="N33" s="28">
        <f>N20+N25</f>
        <v>11741000</v>
      </c>
      <c r="O33" s="28">
        <f>O20+O25</f>
        <v>56459000</v>
      </c>
      <c r="P33" s="18">
        <v>0</v>
      </c>
      <c r="Q33" s="18">
        <v>0</v>
      </c>
      <c r="R33" s="28">
        <f>R20+R25</f>
        <v>1897286.82</v>
      </c>
      <c r="S33" s="28">
        <f>S20+S25</f>
        <v>1897286.82</v>
      </c>
      <c r="T33" s="18">
        <f>T20+T25</f>
        <v>0</v>
      </c>
    </row>
    <row r="34" spans="1:20" ht="17.399999999999999" x14ac:dyDescent="0.3">
      <c r="A34" s="96"/>
      <c r="B34" s="96"/>
      <c r="C34" s="1"/>
      <c r="D34" s="2"/>
      <c r="E34" s="2"/>
      <c r="F34" s="2"/>
      <c r="G34" s="3"/>
      <c r="H34" s="3"/>
      <c r="I34" s="4"/>
      <c r="J34" s="4"/>
      <c r="K34" s="33"/>
      <c r="L34" s="33"/>
      <c r="M34" s="33"/>
      <c r="N34" s="33"/>
      <c r="O34" s="4"/>
      <c r="P34" s="4"/>
      <c r="Q34" s="4"/>
      <c r="R34" s="4"/>
      <c r="S34" s="4"/>
      <c r="T34" s="4"/>
    </row>
    <row r="35" spans="1:20" x14ac:dyDescent="0.3">
      <c r="A35" s="43" t="s">
        <v>45</v>
      </c>
      <c r="B35" s="43"/>
      <c r="C35" s="34"/>
      <c r="D35" s="35"/>
      <c r="E35" s="35"/>
      <c r="F35" s="35"/>
      <c r="G35" s="36"/>
      <c r="H35" s="36"/>
      <c r="I35" s="39"/>
      <c r="J35" s="42"/>
      <c r="K35" s="42"/>
      <c r="L35" s="39"/>
      <c r="M35" s="39"/>
      <c r="N35" s="39"/>
      <c r="O35" s="39"/>
      <c r="P35" s="39"/>
      <c r="Q35" s="39"/>
      <c r="R35" s="39"/>
      <c r="S35" s="39"/>
      <c r="T35" s="39"/>
    </row>
    <row r="36" spans="1:20" x14ac:dyDescent="0.3">
      <c r="A36" s="80"/>
      <c r="B36" s="80"/>
      <c r="C36" s="1"/>
      <c r="D36" s="2"/>
      <c r="E36" s="2"/>
      <c r="F36" s="2"/>
      <c r="G36" s="3"/>
      <c r="H36" s="3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</row>
    <row r="37" spans="1:20" x14ac:dyDescent="0.3">
      <c r="A37" s="43" t="s">
        <v>46</v>
      </c>
      <c r="B37" s="43"/>
      <c r="C37" s="34"/>
      <c r="D37" s="35"/>
      <c r="E37" s="35"/>
      <c r="F37" s="35"/>
      <c r="G37" s="36"/>
      <c r="H37" s="36"/>
      <c r="I37" s="39"/>
      <c r="J37" s="42"/>
      <c r="K37" s="42"/>
      <c r="L37" s="39"/>
      <c r="M37" s="39"/>
      <c r="N37" s="39"/>
      <c r="O37" s="39"/>
      <c r="P37" s="39"/>
      <c r="Q37" s="39"/>
      <c r="R37" s="39"/>
      <c r="S37" s="39"/>
      <c r="T37" s="39"/>
    </row>
    <row r="38" spans="1:20" x14ac:dyDescent="0.3">
      <c r="A38" s="80"/>
      <c r="B38" s="80"/>
      <c r="C38" s="1"/>
      <c r="D38" s="2"/>
      <c r="E38" s="2"/>
      <c r="F38" s="2"/>
      <c r="G38" s="3"/>
      <c r="H38" s="3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</row>
    <row r="39" spans="1:20" x14ac:dyDescent="0.3">
      <c r="A39" s="43" t="s">
        <v>48</v>
      </c>
      <c r="B39" s="43"/>
      <c r="C39" s="34"/>
      <c r="D39" s="35"/>
      <c r="E39" s="35"/>
      <c r="F39" s="44" t="s">
        <v>49</v>
      </c>
      <c r="G39" s="3"/>
      <c r="I39" s="39"/>
      <c r="J39" s="42"/>
      <c r="K39" s="42"/>
      <c r="L39" s="39"/>
      <c r="M39" s="39"/>
      <c r="N39" s="39"/>
      <c r="O39" s="39"/>
      <c r="P39" s="39"/>
      <c r="Q39" s="39"/>
      <c r="R39" s="39"/>
      <c r="S39" s="39"/>
      <c r="T39" s="39"/>
    </row>
    <row r="40" spans="1:20" x14ac:dyDescent="0.3">
      <c r="A40" s="80"/>
      <c r="B40" s="80"/>
      <c r="C40" s="1"/>
      <c r="D40" s="2"/>
      <c r="E40" s="2"/>
      <c r="F40" s="2"/>
      <c r="G40" s="3"/>
      <c r="H40" s="3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</row>
    <row r="41" spans="1:20" x14ac:dyDescent="0.3">
      <c r="A41" s="80"/>
      <c r="B41" s="80"/>
      <c r="C41" s="1"/>
      <c r="D41" s="2"/>
      <c r="E41" s="2"/>
      <c r="F41" s="2"/>
      <c r="G41" s="3"/>
      <c r="H41" s="3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</row>
    <row r="42" spans="1:20" x14ac:dyDescent="0.3">
      <c r="A42" s="80" t="s">
        <v>47</v>
      </c>
      <c r="B42" s="80"/>
      <c r="C42" s="1"/>
      <c r="D42" s="2"/>
      <c r="E42" s="2"/>
      <c r="F42" s="2"/>
      <c r="G42" s="3"/>
      <c r="H42" s="3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</row>
    <row r="43" spans="1:20" x14ac:dyDescent="0.3">
      <c r="A43" s="97"/>
      <c r="B43" s="97"/>
      <c r="C43" s="34"/>
      <c r="D43" s="35"/>
      <c r="E43" s="35"/>
      <c r="F43" s="35"/>
      <c r="G43" s="36"/>
      <c r="H43" s="36"/>
      <c r="I43" s="39"/>
      <c r="J43" s="42"/>
      <c r="K43" s="42"/>
      <c r="L43" s="39"/>
      <c r="M43" s="39"/>
      <c r="N43" s="39"/>
      <c r="O43" s="39"/>
      <c r="P43" s="39"/>
      <c r="Q43" s="39"/>
      <c r="R43" s="39"/>
      <c r="S43" s="39"/>
      <c r="T43" s="39"/>
    </row>
    <row r="44" spans="1:20" x14ac:dyDescent="0.3">
      <c r="A44" s="80"/>
      <c r="B44" s="80"/>
      <c r="C44" s="1"/>
      <c r="D44" s="2"/>
      <c r="E44" s="2"/>
      <c r="F44" s="2"/>
      <c r="G44" s="3"/>
      <c r="H44" s="3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</row>
    <row r="45" spans="1:20" x14ac:dyDescent="0.3">
      <c r="A45" s="80"/>
      <c r="B45" s="80"/>
      <c r="C45" s="1"/>
      <c r="D45" s="2"/>
      <c r="E45" s="2"/>
      <c r="F45" s="2"/>
      <c r="G45" s="3"/>
      <c r="H45" s="3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</row>
    <row r="46" spans="1:20" x14ac:dyDescent="0.3">
      <c r="A46" s="80"/>
      <c r="B46" s="80"/>
      <c r="C46" s="1"/>
      <c r="D46" s="2"/>
      <c r="E46" s="2"/>
      <c r="F46" s="2"/>
      <c r="G46" s="3"/>
      <c r="H46" s="3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</row>
    <row r="47" spans="1:20" x14ac:dyDescent="0.3">
      <c r="A47" s="80"/>
      <c r="B47" s="80"/>
      <c r="C47" s="1"/>
      <c r="D47" s="2"/>
      <c r="E47" s="2"/>
      <c r="F47" s="2"/>
      <c r="G47" s="3"/>
      <c r="H47" s="3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</row>
    <row r="48" spans="1:20" x14ac:dyDescent="0.3">
      <c r="A48" s="80"/>
      <c r="B48" s="80"/>
      <c r="C48" s="1"/>
      <c r="D48" s="2"/>
      <c r="E48" s="2"/>
      <c r="F48" s="2"/>
      <c r="G48" s="3"/>
      <c r="H48" s="3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</row>
    <row r="49" spans="1:20" x14ac:dyDescent="0.3">
      <c r="A49" s="80"/>
      <c r="B49" s="80"/>
      <c r="C49" s="1"/>
      <c r="D49" s="2"/>
      <c r="E49" s="2"/>
      <c r="F49" s="2"/>
      <c r="G49" s="3"/>
      <c r="H49" s="3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</row>
    <row r="50" spans="1:20" x14ac:dyDescent="0.3">
      <c r="A50" s="80"/>
      <c r="B50" s="80"/>
      <c r="C50" s="1"/>
      <c r="D50" s="2"/>
      <c r="E50" s="2"/>
      <c r="F50" s="2"/>
      <c r="G50" s="3"/>
      <c r="H50" s="3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</row>
    <row r="51" spans="1:20" x14ac:dyDescent="0.3">
      <c r="A51" s="80"/>
      <c r="B51" s="80"/>
      <c r="C51" s="1"/>
      <c r="D51" s="2"/>
      <c r="E51" s="2"/>
      <c r="F51" s="2"/>
      <c r="G51" s="3"/>
      <c r="H51" s="3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</row>
    <row r="52" spans="1:20" x14ac:dyDescent="0.3">
      <c r="A52" s="80"/>
      <c r="B52" s="80"/>
      <c r="C52" s="1"/>
      <c r="D52" s="2"/>
      <c r="E52" s="2"/>
      <c r="F52" s="2"/>
      <c r="G52" s="3"/>
      <c r="H52" s="3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</row>
    <row r="53" spans="1:20" x14ac:dyDescent="0.3">
      <c r="A53" s="80"/>
      <c r="B53" s="80"/>
      <c r="C53" s="1"/>
      <c r="D53" s="2"/>
      <c r="E53" s="2"/>
      <c r="F53" s="2"/>
      <c r="G53" s="3"/>
      <c r="H53" s="3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</row>
    <row r="54" spans="1:20" x14ac:dyDescent="0.3">
      <c r="A54" s="80"/>
      <c r="B54" s="80"/>
      <c r="C54" s="1"/>
      <c r="D54" s="2"/>
      <c r="E54" s="2"/>
      <c r="F54" s="2"/>
      <c r="G54" s="3"/>
      <c r="H54" s="3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</row>
    <row r="55" spans="1:20" x14ac:dyDescent="0.3">
      <c r="A55" s="80"/>
      <c r="B55" s="80"/>
      <c r="C55" s="1"/>
      <c r="D55" s="2"/>
      <c r="E55" s="2"/>
      <c r="F55" s="2"/>
      <c r="G55" s="3"/>
      <c r="H55" s="3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</row>
  </sheetData>
  <mergeCells count="54">
    <mergeCell ref="A54:B54"/>
    <mergeCell ref="A55:B55"/>
    <mergeCell ref="A48:B48"/>
    <mergeCell ref="A49:B49"/>
    <mergeCell ref="A50:B50"/>
    <mergeCell ref="A51:B51"/>
    <mergeCell ref="A52:B52"/>
    <mergeCell ref="A53:B53"/>
    <mergeCell ref="A26:T26"/>
    <mergeCell ref="A47:B47"/>
    <mergeCell ref="A32:T32"/>
    <mergeCell ref="A34:B34"/>
    <mergeCell ref="A36:B36"/>
    <mergeCell ref="A38:B38"/>
    <mergeCell ref="A40:B40"/>
    <mergeCell ref="A41:B41"/>
    <mergeCell ref="A42:B42"/>
    <mergeCell ref="A43:B43"/>
    <mergeCell ref="A44:B44"/>
    <mergeCell ref="A45:B45"/>
    <mergeCell ref="A46:B46"/>
    <mergeCell ref="A29:T29"/>
    <mergeCell ref="O10:P10"/>
    <mergeCell ref="Q10:Q11"/>
    <mergeCell ref="R10:R11"/>
    <mergeCell ref="A21:T21"/>
    <mergeCell ref="I10:I11"/>
    <mergeCell ref="J10:J11"/>
    <mergeCell ref="K10:K11"/>
    <mergeCell ref="L10:L11"/>
    <mergeCell ref="M10:M11"/>
    <mergeCell ref="T10:T11"/>
    <mergeCell ref="A13:T13"/>
    <mergeCell ref="A16:T16"/>
    <mergeCell ref="S10:S11"/>
    <mergeCell ref="A7:B7"/>
    <mergeCell ref="G7:N7"/>
    <mergeCell ref="A8:B8"/>
    <mergeCell ref="A9:B9"/>
    <mergeCell ref="A10:A11"/>
    <mergeCell ref="B10:B11"/>
    <mergeCell ref="C10:C11"/>
    <mergeCell ref="D10:D11"/>
    <mergeCell ref="E10:E11"/>
    <mergeCell ref="F10:F11"/>
    <mergeCell ref="G10:G11"/>
    <mergeCell ref="H10:H11"/>
    <mergeCell ref="N10:N11"/>
    <mergeCell ref="A6:B6"/>
    <mergeCell ref="A1:B1"/>
    <mergeCell ref="S1:T2"/>
    <mergeCell ref="A2:B2"/>
    <mergeCell ref="A4:B4"/>
    <mergeCell ref="A5:B5"/>
  </mergeCells>
  <pageMargins left="0" right="0" top="0" bottom="0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01.09.21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2021-09-02T13:23:31Z</dcterms:modified>
</cp:coreProperties>
</file>