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384"/>
  </bookViews>
  <sheets>
    <sheet name="на 01.09.2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2" l="1"/>
  <c r="R21" i="2"/>
  <c r="R20" i="2"/>
  <c r="S18" i="2" l="1"/>
  <c r="R18" i="2"/>
  <c r="O18" i="2"/>
  <c r="J18" i="2"/>
  <c r="F18" i="2"/>
  <c r="T16" i="2"/>
  <c r="N18" i="2" l="1"/>
  <c r="O22" i="2" l="1"/>
  <c r="O21" i="2" l="1"/>
  <c r="L18" i="2" l="1"/>
  <c r="O20" i="2" l="1"/>
  <c r="F22" i="2"/>
  <c r="N23" i="2"/>
  <c r="L23" i="2" l="1"/>
  <c r="L31" i="2" s="1"/>
  <c r="O23" i="2" l="1"/>
  <c r="R23" i="2"/>
  <c r="F23" i="2" l="1"/>
  <c r="J23" i="2"/>
  <c r="S22" i="2" l="1"/>
  <c r="T17" i="2" l="1"/>
  <c r="T18" i="2" s="1"/>
  <c r="T31" i="2" l="1"/>
  <c r="R31" i="2" l="1"/>
  <c r="S21" i="2"/>
  <c r="S20" i="2"/>
  <c r="N31" i="2"/>
  <c r="O31" i="2" l="1"/>
  <c r="S23" i="2"/>
  <c r="S31" i="2" s="1"/>
  <c r="J31" i="2"/>
  <c r="F31" i="2" l="1"/>
</calcChain>
</file>

<file path=xl/sharedStrings.xml><?xml version="1.0" encoding="utf-8"?>
<sst xmlns="http://schemas.openxmlformats.org/spreadsheetml/2006/main" count="111" uniqueCount="51">
  <si>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</si>
  <si>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</si>
  <si>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</si>
  <si>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</si>
  <si>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</si>
  <si>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</si>
  <si>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</si>
  <si>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</si>
  <si>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</si>
  <si>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</si>
  <si>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</si>
  <si>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</si>
  <si>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</si>
  <si>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</si>
  <si>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</si>
  <si>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</si>
  <si>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</si>
  <si>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</si>
  <si>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</si>
  <si>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</si>
  <si>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</si>
  <si>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</si>
  <si>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</si>
  <si>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</si>
  <si>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</si>
  <si>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</si>
  <si>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</si>
  <si>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</si>
  <si>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</si>
  <si>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</si>
  <si>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</si>
  <si>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</si>
  <si>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</si>
  <si>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</si>
  <si>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</si>
  <si>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</si>
  <si>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</si>
  <si>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</si>
  <si>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</si>
  <si>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</si>
  <si>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Объем муниципального долга  на 01.01.2022</t>
  </si>
  <si>
    <t>Глава Администрации муниципального образования "Суоярвский район"                                             /Р.В. Петров/</t>
  </si>
  <si>
    <t>Исполнитель                         /С.Ю. Цветкова/   8(81457)5-15-83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</si>
  <si>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</si>
  <si>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</si>
  <si>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</si>
  <si>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</si>
  <si>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Казна Суоярвского муниципального района</t>
  </si>
  <si>
    <t>на 01.09.2022</t>
  </si>
  <si>
    <t>Объем муниципального долга на 01.09.2022</t>
  </si>
  <si>
    <t>Объем задолженности по процентам на 01.09.2022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</si>
</sst>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Alignment="1"/>
    <xf numFmtId="0" fontId="11" fillId="0" borderId="0" xfId="0" applyFont="1" applyAlignment="1"/>
    <xf numFmtId="14" fontId="12" fillId="0" borderId="16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/>
    </xf>
    <xf numFmtId="14" fontId="13" fillId="0" borderId="15" xfId="0" applyNumberFormat="1" applyFont="1" applyBorder="1" applyAlignment="1">
      <alignment horizontal="center" vertical="center" wrapText="1"/>
    </xf>
    <xf numFmtId="2" fontId="13" fillId="0" borderId="17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A31" workbookViewId="0">
      <selection activeCell="A7" sqref="A7:XFD7"/>
    </sheetView>
  </sheetViews>
  <sheetFormatPr defaultRowHeight="14.4" x14ac:dyDescent="0.3"/>
  <cols>
    <col min="1" max="1" width="2.6640625" customWidth="1"/>
    <col min="2" max="2" width="10.88671875" customWidth="1"/>
    <col min="3" max="3" width="13.77734375" customWidth="1"/>
    <col min="4" max="4" width="12.5546875" customWidth="1"/>
    <col min="5" max="5" width="4.6640625" customWidth="1"/>
    <col min="6" max="6" width="12.5546875" customWidth="1"/>
    <col min="7" max="7" width="10.5546875" customWidth="1"/>
    <col min="8" max="8" width="11.6640625" customWidth="1"/>
    <col min="9" max="9" width="9.33203125" customWidth="1"/>
    <col min="10" max="10" width="12.77734375" customWidth="1"/>
    <col min="11" max="11" width="10.109375" customWidth="1"/>
    <col min="12" max="12" width="13.33203125" customWidth="1"/>
    <col min="13" max="13" width="9" customWidth="1"/>
    <col min="14" max="14" width="10.5546875" customWidth="1"/>
    <col min="15" max="15" width="12.77734375" customWidth="1"/>
    <col min="16" max="16" width="7.6640625" customWidth="1"/>
    <col min="17" max="17" width="7.109375" customWidth="1"/>
    <col min="18" max="18" width="11.88671875" customWidth="1"/>
    <col min="19" max="19" width="11.6640625" customWidth="1"/>
    <col min="20" max="20" width="6.6640625" customWidth="1"/>
  </cols>
  <sheetData>
    <row r="1" spans="1:20" ht="38.4" customHeight="1" x14ac:dyDescent="0.3">
      <c r="A1" s="71"/>
      <c r="B1" s="71"/>
      <c r="C1" s="1"/>
      <c r="D1" s="2"/>
      <c r="E1" s="2"/>
      <c r="F1" s="2"/>
      <c r="G1" s="3"/>
      <c r="H1" s="3"/>
      <c r="I1" s="34"/>
      <c r="J1" s="34"/>
      <c r="K1" s="34"/>
      <c r="L1" s="34"/>
      <c r="M1" s="34"/>
      <c r="N1" s="34"/>
      <c r="O1" s="34"/>
      <c r="P1" s="34"/>
      <c r="Q1" s="34"/>
      <c r="R1" s="34"/>
      <c r="S1" s="72" t="s">
        <v>0</v>
      </c>
      <c r="T1" s="72"/>
    </row>
    <row r="2" spans="1:20" x14ac:dyDescent="0.3">
      <c r="A2" s="71"/>
      <c r="B2" s="71"/>
      <c r="C2" s="1"/>
      <c r="D2" s="2"/>
      <c r="E2" s="2"/>
      <c r="F2" s="2"/>
      <c r="G2" s="3"/>
      <c r="H2" s="3"/>
      <c r="I2" s="34"/>
      <c r="J2" s="34"/>
      <c r="K2" s="34"/>
      <c r="L2" s="34"/>
      <c r="M2" s="34"/>
      <c r="N2" s="34"/>
      <c r="O2" s="34"/>
      <c r="P2" s="34"/>
      <c r="Q2" s="34"/>
      <c r="R2" s="34"/>
      <c r="S2" s="72"/>
      <c r="T2" s="72"/>
    </row>
    <row r="3" spans="1:20" ht="17.399999999999999" x14ac:dyDescent="0.3">
      <c r="A3" s="33" t="s">
        <v>1</v>
      </c>
      <c r="B3" s="33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4" t="s">
        <v>48</v>
      </c>
      <c r="N3" s="47"/>
      <c r="Q3" s="4"/>
      <c r="R3" s="4"/>
      <c r="S3" s="4"/>
      <c r="T3" s="4"/>
    </row>
    <row r="4" spans="1:20" x14ac:dyDescent="0.3">
      <c r="A4" s="71"/>
      <c r="B4" s="71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3">
      <c r="A5" s="71"/>
      <c r="B5" s="71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3">
      <c r="A6" s="71"/>
      <c r="B6" s="71"/>
      <c r="C6" s="1"/>
      <c r="D6" s="2"/>
      <c r="E6" s="2"/>
      <c r="F6" s="2"/>
      <c r="G6" s="11"/>
      <c r="H6" s="11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x14ac:dyDescent="0.3">
      <c r="A7" s="71"/>
      <c r="B7" s="71"/>
      <c r="C7" s="1"/>
      <c r="D7" s="2"/>
      <c r="E7" s="2"/>
      <c r="F7" s="2"/>
      <c r="G7" s="3"/>
      <c r="H7" s="3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 x14ac:dyDescent="0.3">
      <c r="A8" s="73"/>
      <c r="B8" s="73"/>
      <c r="C8" s="1"/>
      <c r="D8" s="2"/>
      <c r="E8" s="2"/>
      <c r="F8" s="2"/>
      <c r="G8" s="3"/>
      <c r="H8" s="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 ht="71.400000000000006" customHeight="1" x14ac:dyDescent="0.3">
      <c r="A9" s="74" t="s">
        <v>4</v>
      </c>
      <c r="B9" s="74" t="s">
        <v>5</v>
      </c>
      <c r="C9" s="74" t="s">
        <v>6</v>
      </c>
      <c r="D9" s="74" t="s">
        <v>7</v>
      </c>
      <c r="E9" s="74" t="s">
        <v>8</v>
      </c>
      <c r="F9" s="74" t="s">
        <v>9</v>
      </c>
      <c r="G9" s="74" t="s">
        <v>10</v>
      </c>
      <c r="H9" s="74" t="s">
        <v>11</v>
      </c>
      <c r="I9" s="74" t="s">
        <v>12</v>
      </c>
      <c r="J9" s="74" t="s">
        <v>40</v>
      </c>
      <c r="K9" s="74" t="s">
        <v>13</v>
      </c>
      <c r="L9" s="74" t="s">
        <v>14</v>
      </c>
      <c r="M9" s="74" t="s">
        <v>15</v>
      </c>
      <c r="N9" s="74" t="s">
        <v>16</v>
      </c>
      <c r="O9" s="76" t="s">
        <v>49</v>
      </c>
      <c r="P9" s="77"/>
      <c r="Q9" s="74" t="s">
        <v>17</v>
      </c>
      <c r="R9" s="74" t="s">
        <v>18</v>
      </c>
      <c r="S9" s="74" t="s">
        <v>19</v>
      </c>
      <c r="T9" s="74" t="s">
        <v>50</v>
      </c>
    </row>
    <row r="10" spans="1:20" ht="75.599999999999994" customHeight="1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35" t="s">
        <v>20</v>
      </c>
      <c r="P10" s="35" t="s">
        <v>21</v>
      </c>
      <c r="Q10" s="75"/>
      <c r="R10" s="75"/>
      <c r="S10" s="75"/>
      <c r="T10" s="75"/>
    </row>
    <row r="11" spans="1:20" x14ac:dyDescent="0.3">
      <c r="A11" s="12">
        <v>1</v>
      </c>
      <c r="B11" s="13">
        <v>2</v>
      </c>
      <c r="C11" s="14">
        <v>3</v>
      </c>
      <c r="D11" s="13">
        <v>4</v>
      </c>
      <c r="E11" s="14">
        <v>5</v>
      </c>
      <c r="F11" s="14">
        <v>6</v>
      </c>
      <c r="G11" s="14">
        <v>7</v>
      </c>
      <c r="H11" s="13">
        <v>8</v>
      </c>
      <c r="I11" s="14">
        <v>9</v>
      </c>
      <c r="J11" s="14">
        <v>10</v>
      </c>
      <c r="K11" s="14">
        <v>11</v>
      </c>
      <c r="L11" s="13">
        <v>12</v>
      </c>
      <c r="M11" s="14">
        <v>13</v>
      </c>
      <c r="N11" s="14">
        <v>14</v>
      </c>
      <c r="O11" s="14">
        <v>15</v>
      </c>
      <c r="P11" s="13">
        <v>16</v>
      </c>
      <c r="Q11" s="14">
        <v>17</v>
      </c>
      <c r="R11" s="14">
        <v>18</v>
      </c>
      <c r="S11" s="14">
        <v>19</v>
      </c>
      <c r="T11" s="13">
        <v>20</v>
      </c>
    </row>
    <row r="12" spans="1:20" x14ac:dyDescent="0.3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x14ac:dyDescent="0.3">
      <c r="A13" s="15"/>
      <c r="B13" s="16"/>
      <c r="C13" s="17"/>
      <c r="D13" s="18"/>
      <c r="E13" s="19"/>
      <c r="F13" s="19"/>
      <c r="G13" s="20"/>
      <c r="H13" s="21"/>
      <c r="I13" s="22"/>
      <c r="J13" s="23"/>
      <c r="K13" s="22"/>
      <c r="L13" s="22"/>
      <c r="M13" s="22"/>
      <c r="N13" s="24"/>
      <c r="O13" s="22"/>
      <c r="P13" s="22"/>
      <c r="Q13" s="22"/>
      <c r="R13" s="22"/>
      <c r="S13" s="22"/>
      <c r="T13" s="25"/>
    </row>
    <row r="14" spans="1:20" x14ac:dyDescent="0.3">
      <c r="A14" s="26" t="s">
        <v>23</v>
      </c>
      <c r="B14" s="16"/>
      <c r="C14" s="18" t="s">
        <v>24</v>
      </c>
      <c r="D14" s="18" t="s">
        <v>24</v>
      </c>
      <c r="E14" s="18" t="s">
        <v>24</v>
      </c>
      <c r="F14" s="18"/>
      <c r="G14" s="18" t="s">
        <v>24</v>
      </c>
      <c r="H14" s="18" t="s">
        <v>24</v>
      </c>
      <c r="I14" s="18" t="s">
        <v>24</v>
      </c>
      <c r="J14" s="23"/>
      <c r="K14" s="18" t="s">
        <v>24</v>
      </c>
      <c r="L14" s="22"/>
      <c r="M14" s="18" t="s">
        <v>24</v>
      </c>
      <c r="N14" s="24"/>
      <c r="O14" s="22"/>
      <c r="P14" s="22"/>
      <c r="Q14" s="22"/>
      <c r="R14" s="22"/>
      <c r="S14" s="22"/>
      <c r="T14" s="25"/>
    </row>
    <row r="15" spans="1:20" x14ac:dyDescent="0.3">
      <c r="A15" s="82" t="s">
        <v>25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spans="1:20" ht="69.599999999999994" thickBot="1" x14ac:dyDescent="0.35">
      <c r="A16" s="44">
        <v>1</v>
      </c>
      <c r="B16" s="41" t="s">
        <v>39</v>
      </c>
      <c r="C16" s="43" t="s">
        <v>26</v>
      </c>
      <c r="D16" s="42">
        <v>5406700</v>
      </c>
      <c r="E16" s="43" t="s">
        <v>27</v>
      </c>
      <c r="F16" s="42">
        <v>5406700</v>
      </c>
      <c r="G16" s="50">
        <v>46259</v>
      </c>
      <c r="H16" s="51" t="s">
        <v>47</v>
      </c>
      <c r="I16" s="52" t="s">
        <v>28</v>
      </c>
      <c r="J16" s="53">
        <v>5406700</v>
      </c>
      <c r="K16" s="54">
        <v>44459</v>
      </c>
      <c r="L16" s="53"/>
      <c r="M16" s="55"/>
      <c r="N16" s="56">
        <v>0</v>
      </c>
      <c r="O16" s="53">
        <v>5406700</v>
      </c>
      <c r="P16" s="57">
        <v>0</v>
      </c>
      <c r="Q16" s="57">
        <v>0</v>
      </c>
      <c r="R16" s="53">
        <v>2681.13</v>
      </c>
      <c r="S16" s="53">
        <v>2681.13</v>
      </c>
      <c r="T16" s="58">
        <f>R16-S16</f>
        <v>0</v>
      </c>
    </row>
    <row r="17" spans="1:20" ht="69.599999999999994" thickBot="1" x14ac:dyDescent="0.35">
      <c r="A17" s="44">
        <v>1</v>
      </c>
      <c r="B17" s="41" t="s">
        <v>43</v>
      </c>
      <c r="C17" s="43" t="s">
        <v>26</v>
      </c>
      <c r="D17" s="42">
        <v>3200000</v>
      </c>
      <c r="E17" s="43" t="s">
        <v>27</v>
      </c>
      <c r="F17" s="42">
        <v>3200000</v>
      </c>
      <c r="G17" s="50">
        <v>45833</v>
      </c>
      <c r="H17" s="51" t="s">
        <v>47</v>
      </c>
      <c r="I17" s="52" t="s">
        <v>28</v>
      </c>
      <c r="J17" s="53">
        <v>0</v>
      </c>
      <c r="K17" s="54">
        <v>44750</v>
      </c>
      <c r="L17" s="53">
        <v>3200000</v>
      </c>
      <c r="M17" s="55"/>
      <c r="N17" s="56">
        <v>0</v>
      </c>
      <c r="O17" s="53">
        <v>3200000</v>
      </c>
      <c r="P17" s="57">
        <v>0</v>
      </c>
      <c r="Q17" s="57">
        <v>0</v>
      </c>
      <c r="R17" s="53">
        <v>0</v>
      </c>
      <c r="S17" s="53">
        <v>0</v>
      </c>
      <c r="T17" s="58">
        <f>R17-S17</f>
        <v>0</v>
      </c>
    </row>
    <row r="18" spans="1:20" x14ac:dyDescent="0.3">
      <c r="A18" s="40" t="s">
        <v>23</v>
      </c>
      <c r="B18" s="59"/>
      <c r="C18" s="60" t="s">
        <v>24</v>
      </c>
      <c r="D18" s="60" t="s">
        <v>24</v>
      </c>
      <c r="E18" s="60" t="s">
        <v>24</v>
      </c>
      <c r="F18" s="61">
        <f>F16+F17</f>
        <v>8606700</v>
      </c>
      <c r="G18" s="60" t="s">
        <v>24</v>
      </c>
      <c r="H18" s="60" t="s">
        <v>24</v>
      </c>
      <c r="I18" s="60" t="s">
        <v>24</v>
      </c>
      <c r="J18" s="61">
        <f>J16+J17</f>
        <v>5406700</v>
      </c>
      <c r="K18" s="60" t="s">
        <v>24</v>
      </c>
      <c r="L18" s="61">
        <f>L17</f>
        <v>3200000</v>
      </c>
      <c r="M18" s="60" t="s">
        <v>24</v>
      </c>
      <c r="N18" s="61">
        <f>N17</f>
        <v>0</v>
      </c>
      <c r="O18" s="61">
        <f>O16+O17</f>
        <v>8606700</v>
      </c>
      <c r="P18" s="60">
        <v>0</v>
      </c>
      <c r="Q18" s="60">
        <v>0</v>
      </c>
      <c r="R18" s="60">
        <f>R16+R17</f>
        <v>2681.13</v>
      </c>
      <c r="S18" s="60">
        <f>S16+S17</f>
        <v>2681.13</v>
      </c>
      <c r="T18" s="60">
        <f>T16+T17</f>
        <v>0</v>
      </c>
    </row>
    <row r="19" spans="1:20" x14ac:dyDescent="0.3">
      <c r="A19" s="78" t="s">
        <v>29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</row>
    <row r="20" spans="1:20" ht="190.2" customHeight="1" thickBot="1" x14ac:dyDescent="0.35">
      <c r="A20" s="45">
        <v>1</v>
      </c>
      <c r="B20" s="16" t="s">
        <v>45</v>
      </c>
      <c r="C20" s="19" t="s">
        <v>30</v>
      </c>
      <c r="D20" s="27">
        <v>40000000</v>
      </c>
      <c r="E20" s="19" t="s">
        <v>27</v>
      </c>
      <c r="F20" s="27">
        <v>30000000</v>
      </c>
      <c r="G20" s="62">
        <v>45107</v>
      </c>
      <c r="H20" s="51" t="s">
        <v>47</v>
      </c>
      <c r="I20" s="64" t="s">
        <v>32</v>
      </c>
      <c r="J20" s="65">
        <v>30000000</v>
      </c>
      <c r="K20" s="66">
        <v>44018</v>
      </c>
      <c r="L20" s="67"/>
      <c r="M20" s="66"/>
      <c r="N20" s="65">
        <v>0</v>
      </c>
      <c r="O20" s="65">
        <f>J20-N20</f>
        <v>30000000</v>
      </c>
      <c r="P20" s="67"/>
      <c r="Q20" s="67"/>
      <c r="R20" s="67">
        <f>166380.82+166380.82+150279.45+166380.82+161013.7+166380.82+161013.7+166380.82</f>
        <v>1304210.9500000002</v>
      </c>
      <c r="S20" s="67">
        <f>R20</f>
        <v>1304210.9500000002</v>
      </c>
      <c r="T20" s="68">
        <v>0</v>
      </c>
    </row>
    <row r="21" spans="1:20" ht="183.6" customHeight="1" thickBot="1" x14ac:dyDescent="0.35">
      <c r="A21" s="45">
        <v>2</v>
      </c>
      <c r="B21" s="16" t="s">
        <v>46</v>
      </c>
      <c r="C21" s="19" t="s">
        <v>30</v>
      </c>
      <c r="D21" s="27">
        <v>10000000</v>
      </c>
      <c r="E21" s="19" t="s">
        <v>27</v>
      </c>
      <c r="F21" s="27">
        <v>10000000</v>
      </c>
      <c r="G21" s="62">
        <v>45260</v>
      </c>
      <c r="H21" s="51" t="s">
        <v>47</v>
      </c>
      <c r="I21" s="64" t="s">
        <v>33</v>
      </c>
      <c r="J21" s="65">
        <v>10000000</v>
      </c>
      <c r="K21" s="66">
        <v>44153</v>
      </c>
      <c r="L21" s="67"/>
      <c r="M21" s="67"/>
      <c r="N21" s="69">
        <v>0</v>
      </c>
      <c r="O21" s="65">
        <f>J21-N21</f>
        <v>10000000</v>
      </c>
      <c r="P21" s="67">
        <v>0</v>
      </c>
      <c r="Q21" s="67">
        <v>0</v>
      </c>
      <c r="R21" s="67">
        <f>55205.48+55205.48+49863.01+55205.48+53424.66+55205.48+53424.66+55205.48</f>
        <v>432739.73</v>
      </c>
      <c r="S21" s="67">
        <f>R21</f>
        <v>432739.73</v>
      </c>
      <c r="T21" s="68">
        <v>0</v>
      </c>
    </row>
    <row r="22" spans="1:20" ht="177" customHeight="1" x14ac:dyDescent="0.3">
      <c r="A22" s="46">
        <v>3</v>
      </c>
      <c r="B22" s="16" t="s">
        <v>44</v>
      </c>
      <c r="C22" s="19" t="s">
        <v>37</v>
      </c>
      <c r="D22" s="27">
        <v>15000000</v>
      </c>
      <c r="E22" s="19" t="s">
        <v>27</v>
      </c>
      <c r="F22" s="27">
        <f>O22</f>
        <v>9593300</v>
      </c>
      <c r="G22" s="62">
        <v>45127</v>
      </c>
      <c r="H22" s="63" t="s">
        <v>31</v>
      </c>
      <c r="I22" s="64" t="s">
        <v>38</v>
      </c>
      <c r="J22" s="65">
        <v>9593300</v>
      </c>
      <c r="K22" s="66">
        <v>44384</v>
      </c>
      <c r="L22" s="65"/>
      <c r="M22" s="66"/>
      <c r="N22" s="65">
        <v>0</v>
      </c>
      <c r="O22" s="65">
        <f>J22-N22</f>
        <v>9593300</v>
      </c>
      <c r="P22" s="67">
        <v>0</v>
      </c>
      <c r="Q22" s="67">
        <v>0</v>
      </c>
      <c r="R22" s="67">
        <f>65181.87+65181.87+58873.95+65181.87+63079.23+65181.87+63079.23+65181.87</f>
        <v>510941.75999999995</v>
      </c>
      <c r="S22" s="67">
        <f>R22</f>
        <v>510941.75999999995</v>
      </c>
      <c r="T22" s="68">
        <v>0</v>
      </c>
    </row>
    <row r="23" spans="1:20" ht="18.600000000000001" customHeight="1" x14ac:dyDescent="0.3">
      <c r="A23" s="26" t="s">
        <v>23</v>
      </c>
      <c r="B23" s="16"/>
      <c r="C23" s="70" t="s">
        <v>24</v>
      </c>
      <c r="D23" s="70" t="s">
        <v>24</v>
      </c>
      <c r="E23" s="70" t="s">
        <v>24</v>
      </c>
      <c r="F23" s="39">
        <f>F20+F21+F22</f>
        <v>49593300</v>
      </c>
      <c r="G23" s="70" t="s">
        <v>24</v>
      </c>
      <c r="H23" s="70" t="s">
        <v>24</v>
      </c>
      <c r="I23" s="70" t="s">
        <v>24</v>
      </c>
      <c r="J23" s="39">
        <f>J20+J21+J22</f>
        <v>49593300</v>
      </c>
      <c r="K23" s="70" t="s">
        <v>24</v>
      </c>
      <c r="L23" s="39">
        <f>L22</f>
        <v>0</v>
      </c>
      <c r="M23" s="70" t="s">
        <v>24</v>
      </c>
      <c r="N23" s="39">
        <f>N20+N21+N22</f>
        <v>0</v>
      </c>
      <c r="O23" s="39">
        <f>O20+O21+O22</f>
        <v>49593300</v>
      </c>
      <c r="P23" s="70">
        <v>0</v>
      </c>
      <c r="Q23" s="70">
        <v>0</v>
      </c>
      <c r="R23" s="39">
        <f>R20+R21+R22</f>
        <v>2247892.44</v>
      </c>
      <c r="S23" s="39">
        <f>S20+S21+S22</f>
        <v>2247892.44</v>
      </c>
      <c r="T23" s="70">
        <v>0</v>
      </c>
    </row>
    <row r="24" spans="1:20" x14ac:dyDescent="0.3">
      <c r="A24" s="78" t="s">
        <v>34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</row>
    <row r="25" spans="1:20" x14ac:dyDescent="0.3">
      <c r="A25" s="15"/>
      <c r="B25" s="16"/>
      <c r="C25" s="17"/>
      <c r="D25" s="18"/>
      <c r="E25" s="19"/>
      <c r="F25" s="19"/>
      <c r="G25" s="20"/>
      <c r="H25" s="21"/>
      <c r="I25" s="22"/>
      <c r="J25" s="23"/>
      <c r="K25" s="22"/>
      <c r="L25" s="22"/>
      <c r="M25" s="22"/>
      <c r="N25" s="24"/>
      <c r="O25" s="22"/>
      <c r="P25" s="22"/>
      <c r="Q25" s="22"/>
      <c r="R25" s="22"/>
      <c r="S25" s="22"/>
      <c r="T25" s="25"/>
    </row>
    <row r="26" spans="1:20" x14ac:dyDescent="0.3">
      <c r="A26" s="26" t="s">
        <v>23</v>
      </c>
      <c r="B26" s="16"/>
      <c r="C26" s="18" t="s">
        <v>24</v>
      </c>
      <c r="D26" s="18" t="s">
        <v>24</v>
      </c>
      <c r="E26" s="18" t="s">
        <v>24</v>
      </c>
      <c r="F26" s="18"/>
      <c r="G26" s="18" t="s">
        <v>24</v>
      </c>
      <c r="H26" s="18" t="s">
        <v>24</v>
      </c>
      <c r="I26" s="18" t="s">
        <v>24</v>
      </c>
      <c r="J26" s="23"/>
      <c r="K26" s="18" t="s">
        <v>24</v>
      </c>
      <c r="L26" s="22"/>
      <c r="M26" s="18" t="s">
        <v>24</v>
      </c>
      <c r="N26" s="24"/>
      <c r="O26" s="22"/>
      <c r="P26" s="22"/>
      <c r="Q26" s="22"/>
      <c r="R26" s="22"/>
      <c r="S26" s="22"/>
      <c r="T26" s="25"/>
    </row>
    <row r="27" spans="1:20" x14ac:dyDescent="0.3">
      <c r="A27" s="78" t="s">
        <v>35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spans="1:20" x14ac:dyDescent="0.3">
      <c r="A28" s="15"/>
      <c r="B28" s="16"/>
      <c r="C28" s="17"/>
      <c r="D28" s="18"/>
      <c r="E28" s="19"/>
      <c r="F28" s="19"/>
      <c r="G28" s="20"/>
      <c r="H28" s="21"/>
      <c r="I28" s="22"/>
      <c r="J28" s="23"/>
      <c r="K28" s="22"/>
      <c r="L28" s="22"/>
      <c r="M28" s="22"/>
      <c r="N28" s="24"/>
      <c r="O28" s="22"/>
      <c r="P28" s="22"/>
      <c r="Q28" s="22"/>
      <c r="R28" s="22"/>
      <c r="S28" s="22"/>
      <c r="T28" s="25"/>
    </row>
    <row r="29" spans="1:20" x14ac:dyDescent="0.3">
      <c r="A29" s="26" t="s">
        <v>23</v>
      </c>
      <c r="B29" s="16"/>
      <c r="C29" s="18" t="s">
        <v>24</v>
      </c>
      <c r="D29" s="18" t="s">
        <v>24</v>
      </c>
      <c r="E29" s="18"/>
      <c r="F29" s="18"/>
      <c r="G29" s="18" t="s">
        <v>24</v>
      </c>
      <c r="H29" s="18" t="s">
        <v>24</v>
      </c>
      <c r="I29" s="18" t="s">
        <v>24</v>
      </c>
      <c r="J29" s="23"/>
      <c r="K29" s="18" t="s">
        <v>24</v>
      </c>
      <c r="L29" s="22"/>
      <c r="M29" s="18" t="s">
        <v>24</v>
      </c>
      <c r="N29" s="24"/>
      <c r="O29" s="22"/>
      <c r="P29" s="22"/>
      <c r="Q29" s="22"/>
      <c r="R29" s="22"/>
      <c r="S29" s="22"/>
      <c r="T29" s="25"/>
    </row>
    <row r="30" spans="1:20" x14ac:dyDescent="0.3">
      <c r="A30" s="84" t="s">
        <v>36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</row>
    <row r="31" spans="1:20" ht="24.6" customHeight="1" x14ac:dyDescent="0.3">
      <c r="A31" s="28"/>
      <c r="B31" s="28"/>
      <c r="C31" s="18" t="s">
        <v>24</v>
      </c>
      <c r="D31" s="18" t="s">
        <v>24</v>
      </c>
      <c r="E31" s="18" t="s">
        <v>24</v>
      </c>
      <c r="F31" s="39">
        <f>F18+F23</f>
        <v>58200000</v>
      </c>
      <c r="G31" s="18" t="s">
        <v>24</v>
      </c>
      <c r="H31" s="18" t="s">
        <v>24</v>
      </c>
      <c r="I31" s="18" t="s">
        <v>24</v>
      </c>
      <c r="J31" s="39">
        <f>J18+J23</f>
        <v>55000000</v>
      </c>
      <c r="K31" s="18" t="s">
        <v>24</v>
      </c>
      <c r="L31" s="39">
        <f>L18+L23</f>
        <v>3200000</v>
      </c>
      <c r="M31" s="18" t="s">
        <v>24</v>
      </c>
      <c r="N31" s="27">
        <f>N18+N23</f>
        <v>0</v>
      </c>
      <c r="O31" s="39">
        <f>O18+O23</f>
        <v>58200000</v>
      </c>
      <c r="P31" s="18">
        <v>0</v>
      </c>
      <c r="Q31" s="18">
        <v>0</v>
      </c>
      <c r="R31" s="39">
        <f>R18+R23</f>
        <v>2250573.5699999998</v>
      </c>
      <c r="S31" s="39">
        <f>S18+S23</f>
        <v>2250573.5699999998</v>
      </c>
      <c r="T31" s="18">
        <f>T18+T23</f>
        <v>0</v>
      </c>
    </row>
    <row r="32" spans="1:20" ht="17.399999999999999" x14ac:dyDescent="0.3">
      <c r="A32" s="86"/>
      <c r="B32" s="86"/>
      <c r="C32" s="1"/>
      <c r="D32" s="2"/>
      <c r="E32" s="2"/>
      <c r="F32" s="2"/>
      <c r="G32" s="3"/>
      <c r="H32" s="3"/>
      <c r="I32" s="4"/>
      <c r="J32" s="4"/>
      <c r="K32" s="29"/>
      <c r="L32" s="29"/>
      <c r="M32" s="29"/>
      <c r="N32" s="29"/>
      <c r="O32" s="4"/>
      <c r="P32" s="4"/>
      <c r="Q32" s="4"/>
      <c r="R32" s="4"/>
      <c r="S32" s="4"/>
      <c r="T32" s="4"/>
    </row>
    <row r="33" spans="1:20" ht="21" customHeight="1" x14ac:dyDescent="0.3">
      <c r="A33" s="48" t="s">
        <v>41</v>
      </c>
      <c r="B33" s="37"/>
      <c r="C33" s="30"/>
      <c r="D33" s="31"/>
      <c r="E33" s="31"/>
      <c r="F33" s="31"/>
      <c r="G33" s="32"/>
      <c r="H33" s="32"/>
      <c r="I33" s="34"/>
      <c r="J33" s="36"/>
      <c r="K33" s="36"/>
      <c r="L33" s="34"/>
      <c r="M33" s="34"/>
      <c r="N33" s="34"/>
      <c r="O33" s="34"/>
      <c r="P33" s="34"/>
      <c r="Q33" s="34"/>
      <c r="R33" s="34"/>
      <c r="S33" s="34"/>
      <c r="T33" s="34"/>
    </row>
    <row r="34" spans="1:20" x14ac:dyDescent="0.3">
      <c r="A34" s="71"/>
      <c r="B34" s="71"/>
      <c r="C34" s="1"/>
      <c r="D34" s="2"/>
      <c r="E34" s="2"/>
      <c r="F34" s="2"/>
      <c r="G34" s="3"/>
      <c r="H34" s="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x14ac:dyDescent="0.3">
      <c r="A35" s="71"/>
      <c r="B35" s="71"/>
      <c r="C35" s="1"/>
      <c r="D35" s="2"/>
      <c r="E35" s="2"/>
      <c r="F35" s="2"/>
      <c r="G35" s="3"/>
      <c r="H35" s="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 ht="18" customHeight="1" x14ac:dyDescent="0.3">
      <c r="A36" s="49" t="s">
        <v>42</v>
      </c>
      <c r="B36" s="37"/>
      <c r="C36" s="30"/>
      <c r="D36" s="31"/>
      <c r="E36" s="31"/>
      <c r="F36" s="38"/>
      <c r="G36" s="3"/>
      <c r="I36" s="34"/>
      <c r="J36" s="36"/>
      <c r="K36" s="36"/>
      <c r="L36" s="34"/>
      <c r="M36" s="34"/>
      <c r="N36" s="34"/>
      <c r="O36" s="34"/>
      <c r="P36" s="34"/>
      <c r="Q36" s="34"/>
      <c r="R36" s="34"/>
      <c r="S36" s="34"/>
      <c r="T36" s="34"/>
    </row>
    <row r="37" spans="1:20" x14ac:dyDescent="0.3">
      <c r="A37" s="71"/>
      <c r="B37" s="71"/>
      <c r="C37" s="1"/>
      <c r="D37" s="2"/>
      <c r="E37" s="2"/>
      <c r="F37" s="2"/>
      <c r="G37" s="3"/>
      <c r="H37" s="3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x14ac:dyDescent="0.3">
      <c r="A38" s="71"/>
      <c r="B38" s="71"/>
      <c r="C38" s="1"/>
      <c r="D38" s="2"/>
      <c r="E38" s="2"/>
      <c r="F38" s="2"/>
      <c r="G38" s="3"/>
      <c r="H38" s="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1:20" x14ac:dyDescent="0.3">
      <c r="C39" s="1"/>
      <c r="D39" s="2"/>
      <c r="E39" s="2"/>
      <c r="F39" s="2"/>
      <c r="G39" s="3"/>
      <c r="H39" s="3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20" x14ac:dyDescent="0.3">
      <c r="A40" s="87"/>
      <c r="B40" s="87"/>
      <c r="C40" s="30"/>
      <c r="D40" s="31"/>
      <c r="E40" s="31"/>
      <c r="F40" s="31"/>
      <c r="G40" s="32"/>
      <c r="H40" s="32"/>
      <c r="I40" s="34"/>
      <c r="J40" s="36"/>
      <c r="K40" s="36"/>
      <c r="L40" s="34"/>
      <c r="M40" s="34"/>
      <c r="N40" s="34"/>
      <c r="O40" s="34"/>
      <c r="P40" s="34"/>
      <c r="Q40" s="34"/>
      <c r="R40" s="34"/>
      <c r="S40" s="34"/>
      <c r="T40" s="34"/>
    </row>
    <row r="41" spans="1:20" x14ac:dyDescent="0.3">
      <c r="A41" s="71"/>
      <c r="B41" s="71"/>
      <c r="C41" s="1"/>
      <c r="D41" s="2"/>
      <c r="E41" s="2"/>
      <c r="F41" s="2"/>
      <c r="G41" s="3"/>
      <c r="H41" s="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71"/>
      <c r="B42" s="71"/>
      <c r="C42" s="1"/>
      <c r="D42" s="2"/>
      <c r="E42" s="2"/>
      <c r="F42" s="2"/>
      <c r="G42" s="3"/>
      <c r="H42" s="3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 x14ac:dyDescent="0.3">
      <c r="A43" s="71"/>
      <c r="B43" s="71"/>
      <c r="C43" s="1"/>
      <c r="D43" s="2"/>
      <c r="E43" s="2"/>
      <c r="F43" s="2"/>
      <c r="G43" s="3"/>
      <c r="H43" s="3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20" x14ac:dyDescent="0.3">
      <c r="A44" s="71"/>
      <c r="B44" s="71"/>
      <c r="C44" s="1"/>
      <c r="D44" s="2"/>
      <c r="E44" s="2"/>
      <c r="F44" s="2"/>
      <c r="G44" s="3"/>
      <c r="H44" s="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 x14ac:dyDescent="0.3">
      <c r="A45" s="71"/>
      <c r="B45" s="71"/>
      <c r="C45" s="1"/>
      <c r="D45" s="2"/>
      <c r="E45" s="2"/>
      <c r="F45" s="2"/>
      <c r="G45" s="3"/>
      <c r="H45" s="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 x14ac:dyDescent="0.3">
      <c r="A46" s="71"/>
      <c r="B46" s="71"/>
      <c r="C46" s="1"/>
      <c r="D46" s="2"/>
      <c r="E46" s="2"/>
      <c r="F46" s="2"/>
      <c r="G46" s="3"/>
      <c r="H46" s="3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0" x14ac:dyDescent="0.3">
      <c r="A47" s="71"/>
      <c r="B47" s="71"/>
      <c r="C47" s="1"/>
      <c r="D47" s="2"/>
      <c r="E47" s="2"/>
      <c r="F47" s="2"/>
      <c r="G47" s="3"/>
      <c r="H47" s="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 x14ac:dyDescent="0.3">
      <c r="A48" s="71"/>
      <c r="B48" s="71"/>
      <c r="C48" s="1"/>
      <c r="D48" s="2"/>
      <c r="E48" s="2"/>
      <c r="F48" s="2"/>
      <c r="G48" s="3"/>
      <c r="H48" s="3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1:20" x14ac:dyDescent="0.3">
      <c r="A49" s="71"/>
      <c r="B49" s="71"/>
      <c r="C49" s="1"/>
      <c r="D49" s="2"/>
      <c r="E49" s="2"/>
      <c r="F49" s="2"/>
      <c r="G49" s="3"/>
      <c r="H49" s="3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x14ac:dyDescent="0.3">
      <c r="A50" s="71"/>
      <c r="B50" s="71"/>
      <c r="C50" s="1"/>
      <c r="D50" s="2"/>
      <c r="E50" s="2"/>
      <c r="F50" s="2"/>
      <c r="G50" s="3"/>
      <c r="H50" s="3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x14ac:dyDescent="0.3">
      <c r="A51" s="71"/>
      <c r="B51" s="71"/>
      <c r="C51" s="1"/>
      <c r="D51" s="2"/>
      <c r="E51" s="2"/>
      <c r="F51" s="2"/>
      <c r="G51" s="3"/>
      <c r="H51" s="3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x14ac:dyDescent="0.3">
      <c r="A52" s="71"/>
      <c r="B52" s="71"/>
      <c r="C52" s="1"/>
      <c r="D52" s="2"/>
      <c r="E52" s="2"/>
      <c r="F52" s="2"/>
      <c r="G52" s="3"/>
      <c r="H52" s="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mergeCells count="51">
    <mergeCell ref="A51:B51"/>
    <mergeCell ref="A52:B52"/>
    <mergeCell ref="A45:B45"/>
    <mergeCell ref="A46:B46"/>
    <mergeCell ref="A47:B47"/>
    <mergeCell ref="A48:B48"/>
    <mergeCell ref="A49:B49"/>
    <mergeCell ref="A50:B50"/>
    <mergeCell ref="A24:T24"/>
    <mergeCell ref="A44:B44"/>
    <mergeCell ref="A30:T30"/>
    <mergeCell ref="A32:B32"/>
    <mergeCell ref="A34:B34"/>
    <mergeCell ref="A35:B35"/>
    <mergeCell ref="A37:B37"/>
    <mergeCell ref="A38:B38"/>
    <mergeCell ref="A40:B40"/>
    <mergeCell ref="A41:B41"/>
    <mergeCell ref="A42:B42"/>
    <mergeCell ref="A43:B43"/>
    <mergeCell ref="A27:T27"/>
    <mergeCell ref="O9:P9"/>
    <mergeCell ref="Q9:Q10"/>
    <mergeCell ref="R9:R10"/>
    <mergeCell ref="A19:T19"/>
    <mergeCell ref="I9:I10"/>
    <mergeCell ref="J9:J10"/>
    <mergeCell ref="K9:K10"/>
    <mergeCell ref="L9:L10"/>
    <mergeCell ref="M9:M10"/>
    <mergeCell ref="T9:T10"/>
    <mergeCell ref="A12:T12"/>
    <mergeCell ref="A15:T15"/>
    <mergeCell ref="S9:S10"/>
    <mergeCell ref="A7:B7"/>
    <mergeCell ref="A8:B8"/>
    <mergeCell ref="A9:A10"/>
    <mergeCell ref="B9:B10"/>
    <mergeCell ref="C9:C10"/>
    <mergeCell ref="D9:D10"/>
    <mergeCell ref="E9:E10"/>
    <mergeCell ref="F9:F10"/>
    <mergeCell ref="G9:G10"/>
    <mergeCell ref="H9:H10"/>
    <mergeCell ref="N9:N10"/>
    <mergeCell ref="A6:B6"/>
    <mergeCell ref="A1:B1"/>
    <mergeCell ref="S1:T2"/>
    <mergeCell ref="A2:B2"/>
    <mergeCell ref="A4:B4"/>
    <mergeCell ref="A5:B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01.09.22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2022-08-31T14:17:03Z</dcterms:modified>
</cp:coreProperties>
</file>