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2" l="1"/>
  <c r="S16" i="2" l="1"/>
  <c r="S15" i="2"/>
  <c r="O15" i="2"/>
  <c r="R21" i="2"/>
  <c r="O21" i="2"/>
  <c r="N21" i="2"/>
  <c r="L21" i="2"/>
  <c r="J21" i="2"/>
  <c r="F21" i="2"/>
  <c r="O17" i="2"/>
  <c r="N18" i="2" l="1"/>
  <c r="J18" i="2" l="1"/>
  <c r="F18" i="2"/>
  <c r="R18" i="2"/>
  <c r="S17" i="2"/>
  <c r="T16" i="2" l="1"/>
  <c r="O16" i="2"/>
  <c r="O18" i="2" s="1"/>
  <c r="S20" i="2" l="1"/>
  <c r="S21" i="2" s="1"/>
  <c r="F20" i="2" l="1"/>
  <c r="L18" i="2" l="1"/>
  <c r="T15" i="2" l="1"/>
  <c r="S14" i="2"/>
  <c r="S13" i="2" l="1"/>
  <c r="S18" i="2" s="1"/>
  <c r="T14" i="2" l="1"/>
  <c r="T13" i="2" l="1"/>
  <c r="L29" i="2" l="1"/>
  <c r="T17" i="2" l="1"/>
  <c r="T18" i="2" s="1"/>
  <c r="T29" i="2" l="1"/>
  <c r="R29" i="2" l="1"/>
  <c r="N29" i="2"/>
  <c r="O29" i="2" l="1"/>
  <c r="S29" i="2"/>
  <c r="J29" i="2"/>
  <c r="F29" i="2" l="1"/>
</calcChain>
</file>

<file path=xl/sharedStrings.xml><?xml version="1.0" encoding="utf-8"?>
<sst xmlns="http://schemas.openxmlformats.org/spreadsheetml/2006/main" count="119" uniqueCount="52">
  <si>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</si>
  <si>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</si>
  <si>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</si>
  <si>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</si>
  <si>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</si>
  <si>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</si>
  <si>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</si>
  <si>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</si>
  <si>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</si>
  <si>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</si>
  <si>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</si>
  <si>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</si>
  <si>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</si>
  <si>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</si>
  <si>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</si>
  <si>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</si>
  <si>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</si>
  <si>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</si>
  <si>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</si>
  <si>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</si>
  <si>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</si>
  <si>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</si>
  <si>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</si>
  <si>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</si>
  <si>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</si>
  <si>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</si>
  <si>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</si>
  <si>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</si>
  <si>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Собственные средства бюджета и источники финансирования дефицита бюджета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</si>
  <si>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</si>
  <si>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</si>
  <si>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</si>
  <si>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</si>
  <si>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Соглашение № 16-1/21 от 14.09.2021</t>
  </si>
  <si>
    <t>Соглашение № 16-1/22 от 08.07.2022</t>
  </si>
  <si>
    <t>Соглашение № 16-2/22 от 30.08.2022</t>
  </si>
  <si>
    <t>Соглашение № 16-3/22 от 27.12.2022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</si>
  <si>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</si>
  <si>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</si>
  <si>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</si>
  <si>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</si>
  <si>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Исполнитель /главный специалист Т.Н.Феоктистова/   8(814-57) 5-14-83</t>
  </si>
  <si>
    <t>ГР.6 = ГР 15</t>
  </si>
  <si>
    <t>Муниципальный контракт №26/2023/0806300007323000051 от 26.06.2023г</t>
  </si>
  <si>
    <t>10,6% годовых</t>
  </si>
  <si>
    <t>Соглашение № 16-1/23 от 27.11.2023</t>
  </si>
  <si>
    <t>Объем муниципального долга  на 01.01.2024</t>
  </si>
  <si>
    <t>на 01.03.2024</t>
  </si>
  <si>
    <t>Объем муниципального долга на 01.03.2024</t>
  </si>
  <si>
    <t>Объем задолженности по процентам на 01.03.2024</t>
  </si>
  <si>
    <t>19.01.2024;  07.02.2024</t>
  </si>
  <si>
    <t>Приложение № 1  к Постановлению от 10.05.2023 года № 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</si>
</sst>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zoomScale="84" zoomScaleNormal="84" workbookViewId="0">
      <pane ySplit="8" topLeftCell="A9" activePane="bottomLeft" state="frozen"/>
      <selection pane="bottomLeft" activeCell="M13" sqref="M13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0.140625" customWidth="1"/>
    <col min="12" max="12" width="14.1406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46"/>
      <c r="B1" s="46"/>
      <c r="C1" s="1"/>
      <c r="D1" s="2"/>
      <c r="E1" s="2"/>
      <c r="F1" s="2"/>
      <c r="G1" s="3"/>
      <c r="H1" s="3"/>
      <c r="I1" s="20"/>
      <c r="J1" s="20"/>
      <c r="K1" s="20"/>
      <c r="L1" s="20"/>
      <c r="M1" s="20"/>
      <c r="N1" s="20"/>
      <c r="O1" s="20"/>
      <c r="P1" s="20"/>
      <c r="Q1" s="20"/>
      <c r="R1" s="20"/>
      <c r="S1" s="56" t="s">
        <v>51</v>
      </c>
      <c r="T1" s="56"/>
    </row>
    <row r="2" spans="1:22" x14ac:dyDescent="0.25">
      <c r="A2" s="46"/>
      <c r="B2" s="46"/>
      <c r="C2" s="1"/>
      <c r="D2" s="2"/>
      <c r="E2" s="2"/>
      <c r="F2" s="2"/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  <c r="S2" s="56"/>
      <c r="T2" s="56"/>
    </row>
    <row r="3" spans="1:22" ht="18.75" x14ac:dyDescent="0.3">
      <c r="A3" s="19" t="s">
        <v>0</v>
      </c>
      <c r="B3" s="19"/>
      <c r="C3" s="4"/>
      <c r="D3" s="4"/>
      <c r="E3" s="4"/>
      <c r="F3" s="4"/>
      <c r="G3" s="4"/>
      <c r="H3" s="4"/>
      <c r="I3" s="4"/>
      <c r="J3" s="5" t="s">
        <v>38</v>
      </c>
      <c r="K3" s="5"/>
      <c r="L3" s="5"/>
      <c r="M3" s="35"/>
      <c r="N3" s="4" t="s">
        <v>47</v>
      </c>
      <c r="Q3" s="4"/>
      <c r="R3" s="4"/>
      <c r="S3" s="4"/>
      <c r="T3" s="4"/>
    </row>
    <row r="4" spans="1:22" x14ac:dyDescent="0.25">
      <c r="A4" s="46"/>
      <c r="B4" s="4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57"/>
      <c r="B5" s="57"/>
      <c r="C5" s="1"/>
      <c r="D5" s="2"/>
      <c r="E5" s="2"/>
      <c r="F5" s="2"/>
      <c r="G5" s="3"/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8" t="s">
        <v>1</v>
      </c>
    </row>
    <row r="6" spans="1:22" ht="71.45" customHeight="1" x14ac:dyDescent="0.25">
      <c r="A6" s="54" t="s">
        <v>2</v>
      </c>
      <c r="B6" s="54" t="s">
        <v>3</v>
      </c>
      <c r="C6" s="54" t="s">
        <v>4</v>
      </c>
      <c r="D6" s="54" t="s">
        <v>5</v>
      </c>
      <c r="E6" s="54" t="s">
        <v>6</v>
      </c>
      <c r="F6" s="54" t="s">
        <v>7</v>
      </c>
      <c r="G6" s="54" t="s">
        <v>8</v>
      </c>
      <c r="H6" s="54" t="s">
        <v>9</v>
      </c>
      <c r="I6" s="54" t="s">
        <v>10</v>
      </c>
      <c r="J6" s="54" t="s">
        <v>46</v>
      </c>
      <c r="K6" s="54" t="s">
        <v>11</v>
      </c>
      <c r="L6" s="54" t="s">
        <v>12</v>
      </c>
      <c r="M6" s="54" t="s">
        <v>13</v>
      </c>
      <c r="N6" s="54" t="s">
        <v>14</v>
      </c>
      <c r="O6" s="58" t="s">
        <v>48</v>
      </c>
      <c r="P6" s="58"/>
      <c r="Q6" s="54" t="s">
        <v>15</v>
      </c>
      <c r="R6" s="54" t="s">
        <v>16</v>
      </c>
      <c r="S6" s="54" t="s">
        <v>17</v>
      </c>
      <c r="T6" s="54" t="s">
        <v>49</v>
      </c>
      <c r="V6" s="42" t="s">
        <v>42</v>
      </c>
    </row>
    <row r="7" spans="1:22" ht="75.599999999999994" customHeigh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9" t="s">
        <v>18</v>
      </c>
      <c r="P7" s="9" t="s">
        <v>19</v>
      </c>
      <c r="Q7" s="54"/>
      <c r="R7" s="54"/>
      <c r="S7" s="54"/>
      <c r="T7" s="54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55" t="s">
        <v>20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spans="1:22" x14ac:dyDescent="0.25">
      <c r="A10" s="36"/>
      <c r="B10" s="10"/>
      <c r="C10" s="10"/>
      <c r="D10" s="11"/>
      <c r="E10" s="11"/>
      <c r="F10" s="11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2" x14ac:dyDescent="0.25">
      <c r="A11" s="37" t="s">
        <v>21</v>
      </c>
      <c r="B11" s="10"/>
      <c r="C11" s="11" t="s">
        <v>22</v>
      </c>
      <c r="D11" s="11" t="s">
        <v>22</v>
      </c>
      <c r="E11" s="11" t="s">
        <v>22</v>
      </c>
      <c r="F11" s="11"/>
      <c r="G11" s="11" t="s">
        <v>22</v>
      </c>
      <c r="H11" s="11" t="s">
        <v>22</v>
      </c>
      <c r="I11" s="11" t="s">
        <v>22</v>
      </c>
      <c r="J11" s="13"/>
      <c r="K11" s="11" t="s">
        <v>22</v>
      </c>
      <c r="L11" s="13"/>
      <c r="M11" s="11" t="s">
        <v>22</v>
      </c>
      <c r="N11" s="13"/>
      <c r="O11" s="13"/>
      <c r="P11" s="13"/>
      <c r="Q11" s="13"/>
      <c r="R11" s="13"/>
      <c r="S11" s="13"/>
      <c r="T11" s="13"/>
    </row>
    <row r="12" spans="1:22" x14ac:dyDescent="0.25">
      <c r="A12" s="53" t="s">
        <v>23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2" ht="90" x14ac:dyDescent="0.25">
      <c r="A13" s="31">
        <v>1</v>
      </c>
      <c r="B13" s="10" t="s">
        <v>33</v>
      </c>
      <c r="C13" s="11" t="s">
        <v>24</v>
      </c>
      <c r="D13" s="14">
        <v>5406700</v>
      </c>
      <c r="E13" s="11" t="s">
        <v>25</v>
      </c>
      <c r="F13" s="14">
        <v>5406700</v>
      </c>
      <c r="G13" s="32">
        <v>46259</v>
      </c>
      <c r="H13" s="26" t="s">
        <v>40</v>
      </c>
      <c r="I13" s="27" t="s">
        <v>26</v>
      </c>
      <c r="J13" s="28">
        <v>5406700</v>
      </c>
      <c r="K13" s="29">
        <v>44459</v>
      </c>
      <c r="L13" s="28">
        <v>0</v>
      </c>
      <c r="M13" s="33"/>
      <c r="N13" s="34">
        <v>0</v>
      </c>
      <c r="O13" s="28">
        <v>5406700</v>
      </c>
      <c r="P13" s="30">
        <v>0</v>
      </c>
      <c r="Q13" s="30">
        <v>0</v>
      </c>
      <c r="R13" s="28">
        <v>0</v>
      </c>
      <c r="S13" s="28">
        <f>R13</f>
        <v>0</v>
      </c>
      <c r="T13" s="30">
        <f>R13-S13</f>
        <v>0</v>
      </c>
    </row>
    <row r="14" spans="1:22" ht="65.45" customHeight="1" x14ac:dyDescent="0.25">
      <c r="A14" s="31">
        <v>2</v>
      </c>
      <c r="B14" s="10" t="s">
        <v>34</v>
      </c>
      <c r="C14" s="11" t="s">
        <v>24</v>
      </c>
      <c r="D14" s="14">
        <v>3200000</v>
      </c>
      <c r="E14" s="11" t="s">
        <v>25</v>
      </c>
      <c r="F14" s="14">
        <v>3200000</v>
      </c>
      <c r="G14" s="32">
        <v>45833</v>
      </c>
      <c r="H14" s="26" t="s">
        <v>40</v>
      </c>
      <c r="I14" s="27" t="s">
        <v>26</v>
      </c>
      <c r="J14" s="28">
        <v>3200000</v>
      </c>
      <c r="K14" s="29">
        <v>44750</v>
      </c>
      <c r="L14" s="28">
        <v>0</v>
      </c>
      <c r="M14" s="33"/>
      <c r="N14" s="34">
        <v>0</v>
      </c>
      <c r="O14" s="28">
        <v>3200000</v>
      </c>
      <c r="P14" s="30">
        <v>0</v>
      </c>
      <c r="Q14" s="30">
        <v>0</v>
      </c>
      <c r="R14" s="28">
        <v>0</v>
      </c>
      <c r="S14" s="28">
        <f>R14</f>
        <v>0</v>
      </c>
      <c r="T14" s="30">
        <f>R14-S14</f>
        <v>0</v>
      </c>
    </row>
    <row r="15" spans="1:22" ht="90" x14ac:dyDescent="0.25">
      <c r="A15" s="31">
        <v>3</v>
      </c>
      <c r="B15" s="10" t="s">
        <v>35</v>
      </c>
      <c r="C15" s="11" t="s">
        <v>24</v>
      </c>
      <c r="D15" s="14">
        <v>2000000</v>
      </c>
      <c r="E15" s="11" t="s">
        <v>25</v>
      </c>
      <c r="F15" s="14">
        <v>1668000</v>
      </c>
      <c r="G15" s="32">
        <v>45833</v>
      </c>
      <c r="H15" s="26" t="s">
        <v>40</v>
      </c>
      <c r="I15" s="27" t="s">
        <v>26</v>
      </c>
      <c r="J15" s="28">
        <v>2000000</v>
      </c>
      <c r="K15" s="29">
        <v>44805</v>
      </c>
      <c r="L15" s="28">
        <v>0</v>
      </c>
      <c r="M15" s="33" t="s">
        <v>50</v>
      </c>
      <c r="N15" s="34">
        <v>332000</v>
      </c>
      <c r="O15" s="44">
        <f>SUM(J15-N15)</f>
        <v>1668000</v>
      </c>
      <c r="P15" s="30">
        <v>0</v>
      </c>
      <c r="Q15" s="30">
        <v>0</v>
      </c>
      <c r="R15" s="28">
        <v>0</v>
      </c>
      <c r="S15" s="28">
        <f>R15</f>
        <v>0</v>
      </c>
      <c r="T15" s="30">
        <f>R15-S15</f>
        <v>0</v>
      </c>
    </row>
    <row r="16" spans="1:22" ht="182.25" customHeight="1" x14ac:dyDescent="0.25">
      <c r="A16" s="31">
        <v>4</v>
      </c>
      <c r="B16" s="10" t="s">
        <v>36</v>
      </c>
      <c r="C16" s="11" t="s">
        <v>24</v>
      </c>
      <c r="D16" s="14">
        <v>12970000</v>
      </c>
      <c r="E16" s="11" t="s">
        <v>25</v>
      </c>
      <c r="F16" s="14">
        <v>5000000</v>
      </c>
      <c r="G16" s="32">
        <v>45651</v>
      </c>
      <c r="H16" s="26" t="s">
        <v>40</v>
      </c>
      <c r="I16" s="27" t="s">
        <v>37</v>
      </c>
      <c r="J16" s="28">
        <v>6000000</v>
      </c>
      <c r="K16" s="29">
        <v>44923</v>
      </c>
      <c r="L16" s="28">
        <v>0</v>
      </c>
      <c r="M16" s="33" t="s">
        <v>50</v>
      </c>
      <c r="N16" s="14">
        <v>1000000</v>
      </c>
      <c r="O16" s="44">
        <f>SUM(J16-N16)</f>
        <v>5000000</v>
      </c>
      <c r="P16" s="30">
        <v>0</v>
      </c>
      <c r="Q16" s="30">
        <v>0</v>
      </c>
      <c r="R16" s="28">
        <v>0</v>
      </c>
      <c r="S16" s="28">
        <f>R16</f>
        <v>0</v>
      </c>
      <c r="T16" s="30">
        <f>R16-S16</f>
        <v>0</v>
      </c>
    </row>
    <row r="17" spans="1:20" ht="157.5" customHeight="1" x14ac:dyDescent="0.25">
      <c r="A17" s="31">
        <v>5</v>
      </c>
      <c r="B17" s="10" t="s">
        <v>45</v>
      </c>
      <c r="C17" s="11" t="s">
        <v>24</v>
      </c>
      <c r="D17" s="14">
        <v>10000000</v>
      </c>
      <c r="E17" s="11" t="s">
        <v>25</v>
      </c>
      <c r="F17" s="14">
        <v>10000000</v>
      </c>
      <c r="G17" s="32">
        <v>46685</v>
      </c>
      <c r="H17" s="26" t="s">
        <v>40</v>
      </c>
      <c r="I17" s="27" t="s">
        <v>37</v>
      </c>
      <c r="J17" s="28">
        <v>10000000</v>
      </c>
      <c r="K17" s="29">
        <v>45258</v>
      </c>
      <c r="L17" s="28">
        <v>0</v>
      </c>
      <c r="M17" s="33"/>
      <c r="N17" s="14">
        <v>0</v>
      </c>
      <c r="O17" s="44">
        <f>SUM(J17-N17)</f>
        <v>10000000</v>
      </c>
      <c r="P17" s="30">
        <v>0</v>
      </c>
      <c r="Q17" s="30">
        <v>0</v>
      </c>
      <c r="R17" s="28">
        <v>0</v>
      </c>
      <c r="S17" s="28">
        <f>R17</f>
        <v>0</v>
      </c>
      <c r="T17" s="30">
        <f>R17-S17</f>
        <v>0</v>
      </c>
    </row>
    <row r="18" spans="1:20" x14ac:dyDescent="0.25">
      <c r="A18" s="37" t="s">
        <v>21</v>
      </c>
      <c r="B18" s="38"/>
      <c r="C18" s="39" t="s">
        <v>22</v>
      </c>
      <c r="D18" s="39" t="s">
        <v>22</v>
      </c>
      <c r="E18" s="39" t="s">
        <v>22</v>
      </c>
      <c r="F18" s="40">
        <f>F13+F14+F15+F17+F16</f>
        <v>25274700</v>
      </c>
      <c r="G18" s="39" t="s">
        <v>22</v>
      </c>
      <c r="H18" s="39" t="s">
        <v>22</v>
      </c>
      <c r="I18" s="39" t="s">
        <v>22</v>
      </c>
      <c r="J18" s="40">
        <f>J13+J14+J15+J17+J16</f>
        <v>26606700</v>
      </c>
      <c r="K18" s="39" t="s">
        <v>22</v>
      </c>
      <c r="L18" s="40">
        <f>L13+L14+L15+L17</f>
        <v>0</v>
      </c>
      <c r="M18" s="39" t="s">
        <v>22</v>
      </c>
      <c r="N18" s="40">
        <f>N13+N14+N15+N17+N16</f>
        <v>1332000</v>
      </c>
      <c r="O18" s="40">
        <f>O13+O14+O15+O17+O16</f>
        <v>25274700</v>
      </c>
      <c r="P18" s="39">
        <v>0</v>
      </c>
      <c r="Q18" s="39">
        <v>0</v>
      </c>
      <c r="R18" s="40">
        <f>R13+R14+R15+R17+R16</f>
        <v>0</v>
      </c>
      <c r="S18" s="40">
        <f>S13+S14+S15+S17+S16</f>
        <v>0</v>
      </c>
      <c r="T18" s="39">
        <f>T13+T17</f>
        <v>0</v>
      </c>
    </row>
    <row r="19" spans="1:20" x14ac:dyDescent="0.25">
      <c r="A19" s="53" t="s">
        <v>27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1:20" ht="177" customHeight="1" x14ac:dyDescent="0.25">
      <c r="A20" s="31">
        <v>4</v>
      </c>
      <c r="B20" s="10" t="s">
        <v>43</v>
      </c>
      <c r="C20" s="11" t="s">
        <v>32</v>
      </c>
      <c r="D20" s="14">
        <v>46400000</v>
      </c>
      <c r="E20" s="11" t="s">
        <v>25</v>
      </c>
      <c r="F20" s="14">
        <f>O20</f>
        <v>46400000</v>
      </c>
      <c r="G20" s="45">
        <v>45653</v>
      </c>
      <c r="H20" s="26" t="s">
        <v>28</v>
      </c>
      <c r="I20" s="27" t="s">
        <v>44</v>
      </c>
      <c r="J20" s="28">
        <v>46400000</v>
      </c>
      <c r="K20" s="29">
        <v>45105</v>
      </c>
      <c r="L20" s="28">
        <v>0</v>
      </c>
      <c r="M20" s="29"/>
      <c r="N20" s="28">
        <v>0</v>
      </c>
      <c r="O20" s="28">
        <v>46400000</v>
      </c>
      <c r="P20" s="30">
        <v>0</v>
      </c>
      <c r="Q20" s="30">
        <v>0</v>
      </c>
      <c r="R20" s="43">
        <f>417727.12+416585.79</f>
        <v>834312.90999999992</v>
      </c>
      <c r="S20" s="43">
        <f>R20</f>
        <v>834312.90999999992</v>
      </c>
      <c r="T20" s="30"/>
    </row>
    <row r="21" spans="1:20" ht="18.600000000000001" customHeight="1" x14ac:dyDescent="0.25">
      <c r="A21" s="37" t="s">
        <v>21</v>
      </c>
      <c r="B21" s="10"/>
      <c r="C21" s="39" t="s">
        <v>22</v>
      </c>
      <c r="D21" s="39" t="s">
        <v>22</v>
      </c>
      <c r="E21" s="39" t="s">
        <v>22</v>
      </c>
      <c r="F21" s="40">
        <f>F20</f>
        <v>46400000</v>
      </c>
      <c r="G21" s="39" t="s">
        <v>22</v>
      </c>
      <c r="H21" s="39" t="s">
        <v>22</v>
      </c>
      <c r="I21" s="39" t="s">
        <v>22</v>
      </c>
      <c r="J21" s="40">
        <f>J20</f>
        <v>46400000</v>
      </c>
      <c r="K21" s="39" t="s">
        <v>22</v>
      </c>
      <c r="L21" s="40">
        <f>L20</f>
        <v>0</v>
      </c>
      <c r="M21" s="39" t="s">
        <v>22</v>
      </c>
      <c r="N21" s="40">
        <f>N20</f>
        <v>0</v>
      </c>
      <c r="O21" s="40">
        <f>O20</f>
        <v>46400000</v>
      </c>
      <c r="P21" s="39">
        <v>0</v>
      </c>
      <c r="Q21" s="39">
        <v>0</v>
      </c>
      <c r="R21" s="40">
        <f>R20</f>
        <v>834312.90999999992</v>
      </c>
      <c r="S21" s="40">
        <f>S20</f>
        <v>834312.90999999992</v>
      </c>
      <c r="T21" s="39">
        <v>0</v>
      </c>
    </row>
    <row r="22" spans="1:20" x14ac:dyDescent="0.25">
      <c r="A22" s="47" t="s">
        <v>29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0" x14ac:dyDescent="0.25">
      <c r="A23" s="36"/>
      <c r="B23" s="10"/>
      <c r="C23" s="10"/>
      <c r="D23" s="11"/>
      <c r="E23" s="11"/>
      <c r="F23" s="11"/>
      <c r="G23" s="12"/>
      <c r="H23" s="12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x14ac:dyDescent="0.25">
      <c r="A24" s="37" t="s">
        <v>21</v>
      </c>
      <c r="B24" s="10"/>
      <c r="C24" s="11" t="s">
        <v>22</v>
      </c>
      <c r="D24" s="11" t="s">
        <v>22</v>
      </c>
      <c r="E24" s="11" t="s">
        <v>22</v>
      </c>
      <c r="F24" s="11"/>
      <c r="G24" s="11" t="s">
        <v>22</v>
      </c>
      <c r="H24" s="11" t="s">
        <v>22</v>
      </c>
      <c r="I24" s="11" t="s">
        <v>22</v>
      </c>
      <c r="J24" s="13"/>
      <c r="K24" s="11" t="s">
        <v>22</v>
      </c>
      <c r="L24" s="13"/>
      <c r="M24" s="11" t="s">
        <v>22</v>
      </c>
      <c r="N24" s="13"/>
      <c r="O24" s="13"/>
      <c r="P24" s="13"/>
      <c r="Q24" s="13"/>
      <c r="R24" s="13"/>
      <c r="S24" s="13"/>
      <c r="T24" s="13"/>
    </row>
    <row r="25" spans="1:20" x14ac:dyDescent="0.25">
      <c r="A25" s="47" t="s">
        <v>30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0" x14ac:dyDescent="0.25">
      <c r="A26" s="36"/>
      <c r="B26" s="10"/>
      <c r="C26" s="10"/>
      <c r="D26" s="11"/>
      <c r="E26" s="11"/>
      <c r="F26" s="11"/>
      <c r="G26" s="12"/>
      <c r="H26" s="12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x14ac:dyDescent="0.25">
      <c r="A27" s="37" t="s">
        <v>21</v>
      </c>
      <c r="B27" s="10"/>
      <c r="C27" s="11" t="s">
        <v>22</v>
      </c>
      <c r="D27" s="11" t="s">
        <v>22</v>
      </c>
      <c r="E27" s="11"/>
      <c r="F27" s="11"/>
      <c r="G27" s="11" t="s">
        <v>22</v>
      </c>
      <c r="H27" s="11" t="s">
        <v>22</v>
      </c>
      <c r="I27" s="11" t="s">
        <v>22</v>
      </c>
      <c r="J27" s="13"/>
      <c r="K27" s="11" t="s">
        <v>22</v>
      </c>
      <c r="L27" s="13"/>
      <c r="M27" s="11" t="s">
        <v>22</v>
      </c>
      <c r="N27" s="13"/>
      <c r="O27" s="13"/>
      <c r="P27" s="13"/>
      <c r="Q27" s="13"/>
      <c r="R27" s="13"/>
      <c r="S27" s="13"/>
      <c r="T27" s="13"/>
    </row>
    <row r="28" spans="1:20" x14ac:dyDescent="0.25">
      <c r="A28" s="49" t="s">
        <v>31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</row>
    <row r="29" spans="1:20" ht="24.6" customHeight="1" x14ac:dyDescent="0.25">
      <c r="A29" s="41"/>
      <c r="B29" s="41"/>
      <c r="C29" s="11" t="s">
        <v>22</v>
      </c>
      <c r="D29" s="11" t="s">
        <v>22</v>
      </c>
      <c r="E29" s="11" t="s">
        <v>22</v>
      </c>
      <c r="F29" s="40">
        <f>F18+F21</f>
        <v>71674700</v>
      </c>
      <c r="G29" s="11" t="s">
        <v>22</v>
      </c>
      <c r="H29" s="11" t="s">
        <v>22</v>
      </c>
      <c r="I29" s="11" t="s">
        <v>22</v>
      </c>
      <c r="J29" s="40">
        <f>J18+J21</f>
        <v>73006700</v>
      </c>
      <c r="K29" s="11" t="s">
        <v>22</v>
      </c>
      <c r="L29" s="40">
        <f>L18+L21</f>
        <v>0</v>
      </c>
      <c r="M29" s="11" t="s">
        <v>22</v>
      </c>
      <c r="N29" s="40">
        <f>N18+N21</f>
        <v>1332000</v>
      </c>
      <c r="O29" s="40">
        <f>O18+O21</f>
        <v>71674700</v>
      </c>
      <c r="P29" s="11">
        <v>0</v>
      </c>
      <c r="Q29" s="11">
        <v>0</v>
      </c>
      <c r="R29" s="40">
        <f>R18+R21</f>
        <v>834312.90999999992</v>
      </c>
      <c r="S29" s="40">
        <f>S18+S21</f>
        <v>834312.90999999992</v>
      </c>
      <c r="T29" s="11">
        <f>T18+T21</f>
        <v>0</v>
      </c>
    </row>
    <row r="30" spans="1:20" ht="18.75" x14ac:dyDescent="0.3">
      <c r="A30" s="51"/>
      <c r="B30" s="51"/>
      <c r="C30" s="1"/>
      <c r="D30" s="2"/>
      <c r="E30" s="2"/>
      <c r="F30" s="2"/>
      <c r="G30" s="3"/>
      <c r="H30" s="3"/>
      <c r="I30" s="4"/>
      <c r="J30" s="4"/>
      <c r="K30" s="15"/>
      <c r="L30" s="15"/>
      <c r="M30" s="15"/>
      <c r="N30" s="15"/>
      <c r="O30" s="4"/>
      <c r="P30" s="4"/>
      <c r="Q30" s="4"/>
      <c r="R30" s="4"/>
      <c r="S30" s="4"/>
      <c r="T30" s="4"/>
    </row>
    <row r="31" spans="1:20" ht="21" customHeight="1" x14ac:dyDescent="0.25">
      <c r="A31" s="24" t="s">
        <v>39</v>
      </c>
      <c r="B31" s="22"/>
      <c r="C31" s="16"/>
      <c r="D31" s="17"/>
      <c r="E31" s="17"/>
      <c r="F31" s="17"/>
      <c r="G31" s="18"/>
      <c r="H31" s="18"/>
      <c r="I31" s="20"/>
      <c r="J31" s="21"/>
      <c r="K31" s="21"/>
      <c r="L31" s="20"/>
      <c r="M31" s="20"/>
      <c r="N31" s="20"/>
      <c r="O31" s="20"/>
      <c r="P31" s="20"/>
      <c r="Q31" s="20"/>
      <c r="R31" s="20"/>
      <c r="S31" s="20"/>
      <c r="T31" s="20"/>
    </row>
    <row r="32" spans="1:20" x14ac:dyDescent="0.25">
      <c r="A32" s="46"/>
      <c r="B32" s="46"/>
      <c r="C32" s="1"/>
      <c r="D32" s="2"/>
      <c r="E32" s="2"/>
      <c r="F32" s="2"/>
      <c r="G32" s="3"/>
      <c r="H32" s="3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1:20" ht="18" customHeight="1" x14ac:dyDescent="0.25">
      <c r="A33" s="25" t="s">
        <v>41</v>
      </c>
      <c r="B33" s="22"/>
      <c r="C33" s="16"/>
      <c r="D33" s="17"/>
      <c r="E33" s="17"/>
      <c r="F33" s="23"/>
      <c r="G33" s="3"/>
      <c r="I33" s="20"/>
      <c r="J33" s="21"/>
      <c r="K33" s="21"/>
      <c r="L33" s="20"/>
      <c r="M33" s="20"/>
      <c r="N33" s="20"/>
      <c r="O33" s="20"/>
      <c r="P33" s="20"/>
      <c r="Q33" s="20"/>
      <c r="R33" s="20"/>
      <c r="S33" s="20"/>
      <c r="T33" s="20"/>
    </row>
    <row r="34" spans="1:20" x14ac:dyDescent="0.25">
      <c r="A34" s="46"/>
      <c r="B34" s="46"/>
      <c r="C34" s="1"/>
      <c r="D34" s="2"/>
      <c r="E34" s="2"/>
      <c r="F34" s="2"/>
      <c r="G34" s="3"/>
      <c r="H34" s="3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46"/>
      <c r="B35" s="46"/>
      <c r="C35" s="1"/>
      <c r="D35" s="2"/>
      <c r="E35" s="2"/>
      <c r="F35" s="2"/>
      <c r="G35" s="3"/>
      <c r="H35" s="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C36" s="1"/>
      <c r="D36" s="2"/>
      <c r="E36" s="2"/>
      <c r="F36" s="2"/>
      <c r="G36" s="3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A37" s="52"/>
      <c r="B37" s="52"/>
      <c r="C37" s="16"/>
      <c r="D37" s="17"/>
      <c r="E37" s="17"/>
      <c r="F37" s="17"/>
      <c r="G37" s="18"/>
      <c r="H37" s="18"/>
      <c r="I37" s="20"/>
      <c r="J37" s="21"/>
      <c r="K37" s="21"/>
      <c r="L37" s="20"/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A38" s="46"/>
      <c r="B38" s="46"/>
      <c r="C38" s="1"/>
      <c r="D38" s="2"/>
      <c r="E38" s="2"/>
      <c r="F38" s="2"/>
      <c r="G38" s="3"/>
      <c r="H38" s="3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46"/>
      <c r="B39" s="46"/>
      <c r="C39" s="1"/>
      <c r="D39" s="2"/>
      <c r="E39" s="2"/>
      <c r="F39" s="2"/>
      <c r="G39" s="3"/>
      <c r="H39" s="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46"/>
      <c r="B40" s="46"/>
      <c r="C40" s="1"/>
      <c r="D40" s="2"/>
      <c r="E40" s="2"/>
      <c r="F40" s="2"/>
      <c r="G40" s="3"/>
      <c r="H40" s="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46"/>
      <c r="B41" s="46"/>
      <c r="C41" s="1"/>
      <c r="D41" s="2"/>
      <c r="E41" s="2"/>
      <c r="F41" s="2"/>
      <c r="G41" s="3"/>
      <c r="H41" s="3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46"/>
      <c r="B42" s="46"/>
      <c r="C42" s="1"/>
      <c r="D42" s="2"/>
      <c r="E42" s="2"/>
      <c r="F42" s="2"/>
      <c r="G42" s="3"/>
      <c r="H42" s="3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46"/>
      <c r="B43" s="46"/>
      <c r="C43" s="1"/>
      <c r="D43" s="2"/>
      <c r="E43" s="2"/>
      <c r="F43" s="2"/>
      <c r="G43" s="3"/>
      <c r="H43" s="3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46"/>
      <c r="B44" s="46"/>
      <c r="C44" s="1"/>
      <c r="D44" s="2"/>
      <c r="E44" s="2"/>
      <c r="F44" s="2"/>
      <c r="G44" s="3"/>
      <c r="H44" s="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46"/>
      <c r="B45" s="46"/>
      <c r="C45" s="1"/>
      <c r="D45" s="2"/>
      <c r="E45" s="2"/>
      <c r="F45" s="2"/>
      <c r="G45" s="3"/>
      <c r="H45" s="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46"/>
      <c r="B46" s="46"/>
      <c r="C46" s="1"/>
      <c r="D46" s="2"/>
      <c r="E46" s="2"/>
      <c r="F46" s="2"/>
      <c r="G46" s="3"/>
      <c r="H46" s="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46"/>
      <c r="B47" s="46"/>
      <c r="C47" s="1"/>
      <c r="D47" s="2"/>
      <c r="E47" s="2"/>
      <c r="F47" s="2"/>
      <c r="G47" s="3"/>
      <c r="H47" s="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46"/>
      <c r="B48" s="46"/>
      <c r="C48" s="1"/>
      <c r="D48" s="2"/>
      <c r="E48" s="2"/>
      <c r="F48" s="2"/>
      <c r="G48" s="3"/>
      <c r="H48" s="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46"/>
      <c r="B49" s="46"/>
      <c r="C49" s="1"/>
      <c r="D49" s="2"/>
      <c r="E49" s="2"/>
      <c r="F49" s="2"/>
      <c r="G49" s="3"/>
      <c r="H49" s="3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</sheetData>
  <mergeCells count="47"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  <mergeCell ref="A19:T19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A22:T22"/>
    <mergeCell ref="A41:B41"/>
    <mergeCell ref="A28:T28"/>
    <mergeCell ref="A30:B30"/>
    <mergeCell ref="A32:B32"/>
    <mergeCell ref="A34:B34"/>
    <mergeCell ref="A35:B35"/>
    <mergeCell ref="A37:B37"/>
    <mergeCell ref="A38:B38"/>
    <mergeCell ref="A39:B39"/>
    <mergeCell ref="A40:B40"/>
    <mergeCell ref="A25:T25"/>
    <mergeCell ref="A48:B48"/>
    <mergeCell ref="A49:B49"/>
    <mergeCell ref="A42:B42"/>
    <mergeCell ref="A43:B43"/>
    <mergeCell ref="A44:B44"/>
    <mergeCell ref="A45:B45"/>
    <mergeCell ref="A46:B46"/>
    <mergeCell ref="A47:B47"/>
  </mergeCells>
  <pageMargins left="0" right="0" top="0" bottom="0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2024-03-01T08:11:31Z</dcterms:modified>
</cp:coreProperties>
</file>