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16" i="2" l="1"/>
  <c r="S15" i="2"/>
  <c r="O15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<sst xmlns="http://schemas.openxmlformats.org/spreadsheetml/2006/main" count="119" uniqueCount="53">
  <si>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</si>
  <si>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</si>
  <si>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</si>
  <si>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</si>
  <si>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</si>
  <si>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</si>
  <si>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</si>
  <si>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</si>
  <si>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</si>
  <si>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</si>
  <si>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</si>
  <si>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</si>
  <si>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</si>
  <si>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</si>
  <si>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</si>
  <si>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</si>
  <si>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</si>
  <si>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</si>
  <si>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</si>
  <si>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</si>
  <si>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</si>
  <si>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</si>
  <si>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</si>
  <si>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</si>
  <si>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</si>
  <si>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</si>
  <si>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</si>
  <si>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</si>
  <si>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</si>
  <si>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</si>
  <si>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</si>
  <si>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</si>
  <si>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</si>
  <si>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</si>
  <si>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</si>
  <si>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</si>
  <si>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</si>
  <si>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</si>
  <si>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</si>
  <si>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</si>
  <si>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</si>
  <si>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</si>
  <si>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</si>
  <si>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</si>
  <si>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</si>
  <si>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</si>
  <si>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</si>
  <si>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</si>
  <si>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на 01.04.2024</t>
  </si>
  <si>
    <t>Объем муниципального долга на 01.04.2024</t>
  </si>
  <si>
    <t>Объем задолженности по процентам на 01.04.2024</t>
  </si>
  <si>
    <t>19.01.2024;  07.02.2024;    04.03.2024</t>
  </si>
  <si>
    <t>19.01.2024;  07.02.2024;  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</si>
</sst>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23" activePane="bottomLeft" state="frozen"/>
      <selection pane="bottomLeft" activeCell="P37" sqref="P37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6" t="s">
        <v>47</v>
      </c>
      <c r="T1" s="46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6"/>
      <c r="T2" s="46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48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9"/>
      <c r="B5" s="49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48" t="s">
        <v>2</v>
      </c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8" t="s">
        <v>10</v>
      </c>
      <c r="J6" s="48" t="s">
        <v>46</v>
      </c>
      <c r="K6" s="48" t="s">
        <v>11</v>
      </c>
      <c r="L6" s="48" t="s">
        <v>12</v>
      </c>
      <c r="M6" s="48" t="s">
        <v>13</v>
      </c>
      <c r="N6" s="48" t="s">
        <v>14</v>
      </c>
      <c r="O6" s="50" t="s">
        <v>49</v>
      </c>
      <c r="P6" s="50"/>
      <c r="Q6" s="48" t="s">
        <v>15</v>
      </c>
      <c r="R6" s="48" t="s">
        <v>16</v>
      </c>
      <c r="S6" s="48" t="s">
        <v>17</v>
      </c>
      <c r="T6" s="48" t="s">
        <v>50</v>
      </c>
      <c r="V6" s="42" t="s">
        <v>42</v>
      </c>
    </row>
    <row r="7" spans="1:22" ht="75.599999999999994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 t="s">
        <v>18</v>
      </c>
      <c r="P7" s="9" t="s">
        <v>19</v>
      </c>
      <c r="Q7" s="48"/>
      <c r="R7" s="48"/>
      <c r="S7" s="48"/>
      <c r="T7" s="48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2" t="s">
        <v>20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1" t="s">
        <v>23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1501000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51</v>
      </c>
      <c r="N15" s="34">
        <v>499000</v>
      </c>
      <c r="O15" s="44">
        <f>SUM(J15-N15)</f>
        <v>1501000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4500000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52</v>
      </c>
      <c r="N16" s="14">
        <v>1500000</v>
      </c>
      <c r="O16" s="44">
        <f>SUM(J16-N16)</f>
        <v>4500000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0</v>
      </c>
      <c r="S17" s="28">
        <f>R17</f>
        <v>0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24607700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1999000</v>
      </c>
      <c r="O18" s="40">
        <f>O13+O14+O15+O17+O16</f>
        <v>24607700</v>
      </c>
      <c r="P18" s="39">
        <v>0</v>
      </c>
      <c r="Q18" s="39">
        <v>0</v>
      </c>
      <c r="R18" s="40">
        <f>R13+R14+R15+R17+R16</f>
        <v>0</v>
      </c>
      <c r="S18" s="40">
        <f>S13+S14+S15+S17+S16</f>
        <v>0</v>
      </c>
      <c r="T18" s="39">
        <f>T13+T17</f>
        <v>0</v>
      </c>
    </row>
    <row r="19" spans="1:20" x14ac:dyDescent="0.25">
      <c r="A19" s="51" t="s">
        <v>27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</f>
        <v>1224022.2</v>
      </c>
      <c r="S20" s="43">
        <f>R20</f>
        <v>1224022.2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1224022.2</v>
      </c>
      <c r="S21" s="40">
        <f>S20</f>
        <v>1224022.2</v>
      </c>
      <c r="T21" s="39">
        <v>0</v>
      </c>
    </row>
    <row r="22" spans="1:20" x14ac:dyDescent="0.25">
      <c r="A22" s="53" t="s">
        <v>29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53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55" t="s">
        <v>31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71007700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1999000</v>
      </c>
      <c r="O29" s="40">
        <f>O18+O21</f>
        <v>71007700</v>
      </c>
      <c r="P29" s="11">
        <v>0</v>
      </c>
      <c r="Q29" s="11">
        <v>0</v>
      </c>
      <c r="R29" s="40">
        <f>R18+R21</f>
        <v>1224022.2</v>
      </c>
      <c r="S29" s="40">
        <f>S18+S21</f>
        <v>1224022.2</v>
      </c>
      <c r="T29" s="11">
        <f>T18+T21</f>
        <v>0</v>
      </c>
    </row>
    <row r="30" spans="1:20" ht="18.75" x14ac:dyDescent="0.3">
      <c r="A30" s="57"/>
      <c r="B30" s="57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7"/>
      <c r="B32" s="47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7"/>
      <c r="B34" s="47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/>
      <c r="B35" s="47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8"/>
      <c r="B37" s="58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7"/>
      <c r="B38" s="47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7"/>
      <c r="B39" s="47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7"/>
      <c r="B40" s="47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A48:B48"/>
    <mergeCell ref="A49:B49"/>
    <mergeCell ref="A42:B42"/>
    <mergeCell ref="A43:B43"/>
    <mergeCell ref="A44:B44"/>
    <mergeCell ref="A45:B45"/>
    <mergeCell ref="A46:B46"/>
    <mergeCell ref="A47:B4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2024-03-28T06:53:20Z</dcterms:modified>
</cp:coreProperties>
</file>