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F22" i="2" l="1"/>
  <c r="L22" i="2" l="1"/>
  <c r="J22" i="2"/>
  <c r="O22" i="2"/>
  <c r="S16" i="2" l="1"/>
  <c r="S15" i="2"/>
  <c r="O15" i="2"/>
  <c r="R22" i="2"/>
  <c r="N22" i="2"/>
  <c r="O17" i="2"/>
  <c r="N18" i="2" l="1"/>
  <c r="J18" i="2" l="1"/>
  <c r="F18" i="2"/>
  <c r="R18" i="2"/>
  <c r="S17" i="2"/>
  <c r="T16" i="2" l="1"/>
  <c r="O16" i="2"/>
  <c r="O18" i="2" s="1"/>
  <c r="S20" i="2" l="1"/>
  <c r="S22" i="2" s="1"/>
  <c r="F20" i="2" l="1"/>
  <c r="L18" i="2" l="1"/>
  <c r="T15" i="2" l="1"/>
  <c r="S14" i="2"/>
  <c r="S13" i="2" l="1"/>
  <c r="S18" i="2" s="1"/>
  <c r="T14" i="2" l="1"/>
  <c r="T13" i="2" l="1"/>
  <c r="L30" i="2" l="1"/>
  <c r="T17" i="2" l="1"/>
  <c r="T18" i="2" s="1"/>
  <c r="T30" i="2" l="1"/>
  <c r="R30" i="2" l="1"/>
  <c r="N30" i="2"/>
  <c r="O30" i="2" l="1"/>
  <c r="S30" i="2"/>
  <c r="J30" i="2"/>
  <c r="F30" i="2" l="1"/>
</calcChain>
</file>

<file path=xl/sharedStrings.xml><?xml version="1.0" encoding="utf-8"?>
<sst xmlns="http://schemas.openxmlformats.org/spreadsheetml/2006/main" count="124" uniqueCount="56">
  <si>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</si>
  <si>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</si>
  <si>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</si>
  <si>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</si>
  <si>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</si>
  <si>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</si>
  <si>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</si>
  <si>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</si>
  <si>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</si>
  <si>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</si>
  <si>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</si>
  <si>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</si>
  <si>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</si>
  <si>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</si>
  <si>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</si>
  <si>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</si>
  <si>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</si>
  <si>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</si>
  <si>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</si>
  <si>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</si>
  <si>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</si>
  <si>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</si>
  <si>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</si>
  <si>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</si>
  <si>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</si>
  <si>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</si>
  <si>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</si>
  <si>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</si>
  <si>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</si>
  <si>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</si>
  <si>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</si>
  <si>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</si>
  <si>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</si>
  <si>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</si>
  <si>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</si>
  <si>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</si>
  <si>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</si>
  <si>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</si>
  <si>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</si>
  <si>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</si>
  <si>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</si>
  <si>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</si>
  <si>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</si>
  <si>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</si>
  <si>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</si>
  <si>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</si>
  <si>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</si>
  <si>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</si>
  <si>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на 01.10.2024</t>
  </si>
  <si>
    <t>Объем муниципального долга на 01.10.2024</t>
  </si>
  <si>
    <t>Объем задолженности по процентам на 01.10.2024</t>
  </si>
  <si>
    <t>Муниципальный контракт №23/2024/0806300007324000027 от 03.09.2024г</t>
  </si>
  <si>
    <t>ПАО "Сбербанк"</t>
  </si>
  <si>
    <t xml:space="preserve"> 21,75 годовых</t>
  </si>
  <si>
    <t>19.01.2024;  07.02.2024;   04.03.2024;     03.04.2024;       06.05.2024;    04.06.2024;     04.07.2024;      06.08.2024;   02.09.2024</t>
  </si>
  <si>
    <t>19.01.2024;  07.02.2024;    04.03.2024;    03.04.2024;     06.05.2024;    04.06.2024;       04.07.2024;       06.08.2024;    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</si>
</sst>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="84" zoomScaleNormal="84" workbookViewId="0">
      <pane ySplit="8" topLeftCell="A18" activePane="bottomLeft" state="frozen"/>
      <selection pane="bottomLeft" activeCell="R21" sqref="R21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8"/>
      <c r="B1" s="48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7" t="s">
        <v>47</v>
      </c>
      <c r="T1" s="47"/>
    </row>
    <row r="2" spans="1:22" x14ac:dyDescent="0.25">
      <c r="A2" s="48"/>
      <c r="B2" s="48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7"/>
      <c r="T2" s="47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48</v>
      </c>
      <c r="Q3" s="4"/>
      <c r="R3" s="4"/>
      <c r="S3" s="4"/>
      <c r="T3" s="4"/>
    </row>
    <row r="4" spans="1:22" x14ac:dyDescent="0.25">
      <c r="A4" s="48"/>
      <c r="B4" s="48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0"/>
      <c r="B5" s="50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49" t="s">
        <v>2</v>
      </c>
      <c r="B6" s="49" t="s">
        <v>3</v>
      </c>
      <c r="C6" s="49" t="s">
        <v>4</v>
      </c>
      <c r="D6" s="49" t="s">
        <v>5</v>
      </c>
      <c r="E6" s="49" t="s">
        <v>6</v>
      </c>
      <c r="F6" s="49" t="s">
        <v>7</v>
      </c>
      <c r="G6" s="49" t="s">
        <v>8</v>
      </c>
      <c r="H6" s="49" t="s">
        <v>9</v>
      </c>
      <c r="I6" s="49" t="s">
        <v>10</v>
      </c>
      <c r="J6" s="49" t="s">
        <v>46</v>
      </c>
      <c r="K6" s="49" t="s">
        <v>11</v>
      </c>
      <c r="L6" s="49" t="s">
        <v>12</v>
      </c>
      <c r="M6" s="49" t="s">
        <v>13</v>
      </c>
      <c r="N6" s="49" t="s">
        <v>14</v>
      </c>
      <c r="O6" s="51" t="s">
        <v>49</v>
      </c>
      <c r="P6" s="51"/>
      <c r="Q6" s="49" t="s">
        <v>15</v>
      </c>
      <c r="R6" s="49" t="s">
        <v>16</v>
      </c>
      <c r="S6" s="49" t="s">
        <v>17</v>
      </c>
      <c r="T6" s="49" t="s">
        <v>50</v>
      </c>
      <c r="V6" s="42" t="s">
        <v>42</v>
      </c>
    </row>
    <row r="7" spans="1:22" ht="75.599999999999994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9" t="s">
        <v>18</v>
      </c>
      <c r="P7" s="9" t="s">
        <v>19</v>
      </c>
      <c r="Q7" s="49"/>
      <c r="R7" s="49"/>
      <c r="S7" s="49"/>
      <c r="T7" s="49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3" t="s">
        <v>20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2" t="s">
        <v>23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2688.58</v>
      </c>
      <c r="S13" s="28">
        <f>R13</f>
        <v>2688.58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1591.26</v>
      </c>
      <c r="S14" s="28">
        <f>R14</f>
        <v>1591.26</v>
      </c>
      <c r="T14" s="30">
        <f>R14-S14</f>
        <v>0</v>
      </c>
    </row>
    <row r="15" spans="1:22" ht="142.5" customHeight="1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499000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55</v>
      </c>
      <c r="N15" s="34">
        <v>1501000</v>
      </c>
      <c r="O15" s="44">
        <f>SUM(J15-N15)</f>
        <v>499000</v>
      </c>
      <c r="P15" s="30">
        <v>0</v>
      </c>
      <c r="Q15" s="30">
        <v>0</v>
      </c>
      <c r="R15" s="28">
        <v>724.4</v>
      </c>
      <c r="S15" s="28">
        <f>R15</f>
        <v>724.4</v>
      </c>
      <c r="T15" s="30">
        <f>R15-S15</f>
        <v>0</v>
      </c>
    </row>
    <row r="16" spans="1:22" ht="144.7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1500000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54</v>
      </c>
      <c r="N16" s="14">
        <v>4500000</v>
      </c>
      <c r="O16" s="44">
        <f>SUM(J16-N16)</f>
        <v>1500000</v>
      </c>
      <c r="P16" s="30">
        <v>0</v>
      </c>
      <c r="Q16" s="30">
        <v>0</v>
      </c>
      <c r="R16" s="28">
        <v>115839.74</v>
      </c>
      <c r="S16" s="28">
        <f>R16</f>
        <v>115839.74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265192.90000000002</v>
      </c>
      <c r="S17" s="28">
        <f>R17</f>
        <v>265192.90000000002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20605700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6001000</v>
      </c>
      <c r="O18" s="40">
        <f>O13+O14+O15+O17+O16</f>
        <v>20605700</v>
      </c>
      <c r="P18" s="39">
        <v>0</v>
      </c>
      <c r="Q18" s="39">
        <v>0</v>
      </c>
      <c r="R18" s="40">
        <f>R13+R14+R15+R17+R16</f>
        <v>386036.88</v>
      </c>
      <c r="S18" s="40">
        <f>S13+S14+S15+S17+S16</f>
        <v>386036.88</v>
      </c>
      <c r="T18" s="39">
        <f>T13+T17</f>
        <v>0</v>
      </c>
    </row>
    <row r="19" spans="1:20" x14ac:dyDescent="0.25">
      <c r="A19" s="52" t="s">
        <v>27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0" ht="177" customHeight="1" x14ac:dyDescent="0.25">
      <c r="A20" s="31">
        <v>1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417727.12+416585.79+389709.29+416585.79+403147.54+416585.79+ 403147.54+416585.79+416585.79</f>
        <v>3696660.44</v>
      </c>
      <c r="S20" s="43">
        <f>R20</f>
        <v>3696660.44</v>
      </c>
      <c r="T20" s="30"/>
    </row>
    <row r="21" spans="1:20" ht="177" customHeight="1" x14ac:dyDescent="0.25">
      <c r="A21" s="31">
        <v>2</v>
      </c>
      <c r="B21" s="10" t="s">
        <v>51</v>
      </c>
      <c r="C21" s="11" t="s">
        <v>52</v>
      </c>
      <c r="D21" s="14">
        <v>55850000</v>
      </c>
      <c r="E21" s="11" t="s">
        <v>25</v>
      </c>
      <c r="F21" s="14">
        <v>10000000</v>
      </c>
      <c r="G21" s="45">
        <v>46522</v>
      </c>
      <c r="H21" s="26" t="s">
        <v>28</v>
      </c>
      <c r="I21" s="27" t="s">
        <v>53</v>
      </c>
      <c r="J21" s="28">
        <v>0</v>
      </c>
      <c r="K21" s="29">
        <v>45542</v>
      </c>
      <c r="L21" s="28">
        <v>10000000</v>
      </c>
      <c r="M21" s="29"/>
      <c r="N21" s="28">
        <v>0</v>
      </c>
      <c r="O21" s="28">
        <v>10000000</v>
      </c>
      <c r="P21" s="30">
        <v>0</v>
      </c>
      <c r="Q21" s="30">
        <v>0</v>
      </c>
      <c r="R21" s="43">
        <v>0</v>
      </c>
      <c r="S21" s="43">
        <v>0</v>
      </c>
      <c r="T21" s="30"/>
    </row>
    <row r="22" spans="1:20" ht="18.600000000000001" customHeight="1" x14ac:dyDescent="0.25">
      <c r="A22" s="37" t="s">
        <v>21</v>
      </c>
      <c r="B22" s="10"/>
      <c r="C22" s="39" t="s">
        <v>22</v>
      </c>
      <c r="D22" s="39" t="s">
        <v>22</v>
      </c>
      <c r="E22" s="39" t="s">
        <v>22</v>
      </c>
      <c r="F22" s="46">
        <f>F20+F21</f>
        <v>56400000</v>
      </c>
      <c r="G22" s="39" t="s">
        <v>22</v>
      </c>
      <c r="H22" s="39" t="s">
        <v>22</v>
      </c>
      <c r="I22" s="39" t="s">
        <v>22</v>
      </c>
      <c r="J22" s="40">
        <f>J20+J21</f>
        <v>46400000</v>
      </c>
      <c r="K22" s="39" t="s">
        <v>22</v>
      </c>
      <c r="L22" s="40">
        <f>L20+L21</f>
        <v>10000000</v>
      </c>
      <c r="M22" s="39" t="s">
        <v>22</v>
      </c>
      <c r="N22" s="40">
        <f>N20</f>
        <v>0</v>
      </c>
      <c r="O22" s="40">
        <f>O20+O21</f>
        <v>56400000</v>
      </c>
      <c r="P22" s="39">
        <v>0</v>
      </c>
      <c r="Q22" s="39">
        <v>0</v>
      </c>
      <c r="R22" s="40">
        <f>R20</f>
        <v>3696660.44</v>
      </c>
      <c r="S22" s="40">
        <f>S20</f>
        <v>3696660.44</v>
      </c>
      <c r="T22" s="39">
        <v>0</v>
      </c>
    </row>
    <row r="23" spans="1:20" x14ac:dyDescent="0.25">
      <c r="A23" s="54" t="s">
        <v>29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21</v>
      </c>
      <c r="B25" s="10"/>
      <c r="C25" s="11" t="s">
        <v>22</v>
      </c>
      <c r="D25" s="11" t="s">
        <v>22</v>
      </c>
      <c r="E25" s="11" t="s">
        <v>22</v>
      </c>
      <c r="F25" s="11"/>
      <c r="G25" s="11" t="s">
        <v>22</v>
      </c>
      <c r="H25" s="11" t="s">
        <v>22</v>
      </c>
      <c r="I25" s="11" t="s">
        <v>22</v>
      </c>
      <c r="J25" s="13"/>
      <c r="K25" s="11" t="s">
        <v>22</v>
      </c>
      <c r="L25" s="13"/>
      <c r="M25" s="11" t="s">
        <v>22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54" t="s">
        <v>30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21</v>
      </c>
      <c r="B28" s="10"/>
      <c r="C28" s="11" t="s">
        <v>22</v>
      </c>
      <c r="D28" s="11" t="s">
        <v>22</v>
      </c>
      <c r="E28" s="11"/>
      <c r="F28" s="11"/>
      <c r="G28" s="11" t="s">
        <v>22</v>
      </c>
      <c r="H28" s="11" t="s">
        <v>22</v>
      </c>
      <c r="I28" s="11" t="s">
        <v>22</v>
      </c>
      <c r="J28" s="13"/>
      <c r="K28" s="11" t="s">
        <v>22</v>
      </c>
      <c r="L28" s="13"/>
      <c r="M28" s="11" t="s">
        <v>22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56" t="s">
        <v>31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4.6" customHeight="1" x14ac:dyDescent="0.25">
      <c r="A30" s="41"/>
      <c r="B30" s="41"/>
      <c r="C30" s="11" t="s">
        <v>22</v>
      </c>
      <c r="D30" s="11" t="s">
        <v>22</v>
      </c>
      <c r="E30" s="11" t="s">
        <v>22</v>
      </c>
      <c r="F30" s="40">
        <f>F18+F22</f>
        <v>77005700</v>
      </c>
      <c r="G30" s="11" t="s">
        <v>22</v>
      </c>
      <c r="H30" s="11" t="s">
        <v>22</v>
      </c>
      <c r="I30" s="11" t="s">
        <v>22</v>
      </c>
      <c r="J30" s="40">
        <f>J18+J22</f>
        <v>73006700</v>
      </c>
      <c r="K30" s="11" t="s">
        <v>22</v>
      </c>
      <c r="L30" s="40">
        <f>L18+L22</f>
        <v>10000000</v>
      </c>
      <c r="M30" s="11" t="s">
        <v>22</v>
      </c>
      <c r="N30" s="40">
        <f>N18+N22</f>
        <v>6001000</v>
      </c>
      <c r="O30" s="40">
        <f>O18+O22</f>
        <v>77005700</v>
      </c>
      <c r="P30" s="11">
        <v>0</v>
      </c>
      <c r="Q30" s="11">
        <v>0</v>
      </c>
      <c r="R30" s="40">
        <f>R18+R22</f>
        <v>4082697.32</v>
      </c>
      <c r="S30" s="40">
        <f>S18+S22</f>
        <v>4082697.32</v>
      </c>
      <c r="T30" s="11">
        <f>T18+T22</f>
        <v>0</v>
      </c>
    </row>
    <row r="31" spans="1:20" ht="18.75" x14ac:dyDescent="0.3">
      <c r="A31" s="58"/>
      <c r="B31" s="58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39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8"/>
      <c r="B33" s="48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41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8"/>
      <c r="B35" s="48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8"/>
      <c r="B36" s="48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9"/>
      <c r="B38" s="59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8"/>
      <c r="B39" s="48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8"/>
      <c r="B40" s="48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8"/>
      <c r="B41" s="48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8"/>
      <c r="B42" s="48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8"/>
      <c r="B43" s="48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8"/>
      <c r="B44" s="48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8"/>
      <c r="B45" s="48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8"/>
      <c r="B46" s="48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8"/>
      <c r="B47" s="48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8"/>
      <c r="B48" s="48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8"/>
      <c r="B49" s="48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8"/>
      <c r="B50" s="48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A49:B49"/>
    <mergeCell ref="A50:B50"/>
    <mergeCell ref="A43:B43"/>
    <mergeCell ref="A44:B44"/>
    <mergeCell ref="A45:B45"/>
    <mergeCell ref="A46:B46"/>
    <mergeCell ref="A47:B47"/>
    <mergeCell ref="A48:B48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2024-10-01T07:58:20Z</dcterms:modified>
</cp:coreProperties>
</file>